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lora\TABLEAUX Phytosocio\14\"/>
    </mc:Choice>
  </mc:AlternateContent>
  <bookViews>
    <workbookView xWindow="0" yWindow="0" windowWidth="28800" windowHeight="1183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9" i="1" l="1"/>
  <c r="P99" i="1" s="1"/>
  <c r="O49" i="1"/>
  <c r="P49" i="1" s="1"/>
  <c r="O94" i="1"/>
  <c r="P94" i="1" s="1"/>
  <c r="O87" i="1"/>
  <c r="P87" i="1" s="1"/>
  <c r="O91" i="1"/>
  <c r="P91" i="1" s="1"/>
  <c r="O78" i="1"/>
  <c r="P78" i="1" s="1"/>
  <c r="O93" i="1"/>
  <c r="P93" i="1" s="1"/>
  <c r="O80" i="1"/>
  <c r="P80" i="1" s="1"/>
  <c r="O84" i="1"/>
  <c r="P84" i="1" s="1"/>
  <c r="O55" i="1"/>
  <c r="P55" i="1" s="1"/>
  <c r="O63" i="1"/>
  <c r="P63" i="1" s="1"/>
  <c r="O79" i="1"/>
  <c r="P79" i="1" s="1"/>
  <c r="O81" i="1"/>
  <c r="P81" i="1" s="1"/>
  <c r="O88" i="1"/>
  <c r="P88" i="1" s="1"/>
  <c r="O41" i="1"/>
  <c r="P41" i="1" s="1"/>
  <c r="O89" i="1"/>
  <c r="P89" i="1" s="1"/>
  <c r="O23" i="1"/>
  <c r="P23" i="1" s="1"/>
  <c r="O62" i="1"/>
  <c r="P62" i="1" s="1"/>
  <c r="O76" i="1"/>
  <c r="P76" i="1" s="1"/>
  <c r="O72" i="1"/>
  <c r="P72" i="1" s="1"/>
  <c r="O61" i="1"/>
  <c r="P61" i="1" s="1"/>
  <c r="O60" i="1"/>
  <c r="P60" i="1" s="1"/>
  <c r="O36" i="1"/>
  <c r="P36" i="1" s="1"/>
  <c r="O92" i="1"/>
  <c r="P92" i="1" s="1"/>
  <c r="O97" i="1"/>
  <c r="P97" i="1" s="1"/>
  <c r="O85" i="1"/>
  <c r="P85" i="1" s="1"/>
  <c r="O90" i="1"/>
  <c r="P90" i="1" s="1"/>
  <c r="O98" i="1"/>
  <c r="P98" i="1" s="1"/>
  <c r="O54" i="1"/>
  <c r="P54" i="1" s="1"/>
  <c r="O30" i="1"/>
  <c r="P30" i="1" s="1"/>
  <c r="O56" i="1"/>
  <c r="P56" i="1" s="1"/>
  <c r="O96" i="1"/>
  <c r="P96" i="1" s="1"/>
  <c r="O18" i="1"/>
  <c r="P18" i="1" s="1"/>
  <c r="O48" i="1"/>
  <c r="P48" i="1" s="1"/>
  <c r="O25" i="1"/>
  <c r="P25" i="1" s="1"/>
  <c r="O24" i="1"/>
  <c r="P24" i="1" s="1"/>
  <c r="O67" i="1"/>
  <c r="P67" i="1" s="1"/>
  <c r="O16" i="1"/>
  <c r="P16" i="1" s="1"/>
  <c r="O46" i="1"/>
  <c r="P46" i="1" s="1"/>
  <c r="O45" i="1"/>
  <c r="P45" i="1" s="1"/>
  <c r="O77" i="1"/>
  <c r="P77" i="1" s="1"/>
  <c r="O70" i="1"/>
  <c r="P70" i="1" s="1"/>
  <c r="O69" i="1"/>
  <c r="P69" i="1" s="1"/>
  <c r="O71" i="1"/>
  <c r="P71" i="1" s="1"/>
  <c r="O59" i="1"/>
  <c r="P59" i="1" s="1"/>
  <c r="O43" i="1"/>
  <c r="P43" i="1" s="1"/>
  <c r="O44" i="1"/>
  <c r="P44" i="1" s="1"/>
  <c r="O53" i="1"/>
  <c r="P53" i="1" s="1"/>
  <c r="O58" i="1"/>
  <c r="P58" i="1" s="1"/>
  <c r="O65" i="1"/>
  <c r="P65" i="1" s="1"/>
  <c r="O52" i="1"/>
  <c r="P52" i="1" s="1"/>
  <c r="O21" i="1"/>
  <c r="P21" i="1" s="1"/>
  <c r="O40" i="1"/>
  <c r="P40" i="1" s="1"/>
  <c r="O39" i="1"/>
  <c r="P39" i="1" s="1"/>
  <c r="O47" i="1"/>
  <c r="P47" i="1" s="1"/>
  <c r="O38" i="1"/>
  <c r="P38" i="1" s="1"/>
  <c r="O37" i="1"/>
  <c r="P37" i="1" s="1"/>
  <c r="O34" i="1"/>
  <c r="P34" i="1" s="1"/>
  <c r="O68" i="1"/>
  <c r="P68" i="1" s="1"/>
  <c r="O20" i="1"/>
  <c r="P20" i="1" s="1"/>
  <c r="O19" i="1"/>
  <c r="P19" i="1" s="1"/>
  <c r="O51" i="1"/>
  <c r="P51" i="1" s="1"/>
  <c r="O66" i="1"/>
  <c r="P66" i="1" s="1"/>
  <c r="O86" i="1"/>
  <c r="P86" i="1" s="1"/>
  <c r="O74" i="1"/>
  <c r="P74" i="1" s="1"/>
  <c r="O82" i="1"/>
  <c r="P82" i="1" s="1"/>
  <c r="O75" i="1"/>
  <c r="P75" i="1" s="1"/>
  <c r="O32" i="1"/>
  <c r="P32" i="1" s="1"/>
  <c r="O31" i="1"/>
  <c r="P31" i="1" s="1"/>
  <c r="O29" i="1"/>
  <c r="P29" i="1" s="1"/>
  <c r="O35" i="1"/>
  <c r="P35" i="1" s="1"/>
  <c r="O15" i="1"/>
  <c r="P15" i="1" s="1"/>
  <c r="O73" i="1"/>
  <c r="P73" i="1" s="1"/>
  <c r="O33" i="1"/>
  <c r="P33" i="1" s="1"/>
  <c r="O13" i="1"/>
  <c r="P13" i="1" s="1"/>
  <c r="O12" i="1"/>
  <c r="P12" i="1" s="1"/>
</calcChain>
</file>

<file path=xl/sharedStrings.xml><?xml version="1.0" encoding="utf-8"?>
<sst xmlns="http://schemas.openxmlformats.org/spreadsheetml/2006/main" count="266" uniqueCount="163">
  <si>
    <t>Taxon</t>
  </si>
  <si>
    <t>Nomen</t>
  </si>
  <si>
    <t>CATMINAT</t>
  </si>
  <si>
    <t>Nom</t>
  </si>
  <si>
    <t>TYPE_BIOLOGIQUE</t>
  </si>
  <si>
    <t>14/10.0.1.0.1</t>
  </si>
  <si>
    <t xml:space="preserve">Genista lobelii DC. </t>
  </si>
  <si>
    <t>Cfru</t>
  </si>
  <si>
    <t>Santolina chamaecyparissus L.</t>
  </si>
  <si>
    <t>cfru</t>
  </si>
  <si>
    <t>09/3.1.1.0.2</t>
  </si>
  <si>
    <t>Klasea nudicaulis (L.) Fourr.</t>
  </si>
  <si>
    <t>heri</t>
  </si>
  <si>
    <t>09/3.3.1</t>
  </si>
  <si>
    <t xml:space="preserve">Scorzonera austriaca Willd. </t>
  </si>
  <si>
    <t>hces</t>
  </si>
  <si>
    <t>Hormathophylla spinosa (L.) Küpfer</t>
  </si>
  <si>
    <t>09/3.1.1.0.1</t>
  </si>
  <si>
    <t>Jurinea humilis (Desf.) DC.</t>
  </si>
  <si>
    <t>hros</t>
  </si>
  <si>
    <t>Valeriana tuberosa L.</t>
  </si>
  <si>
    <t>gtub</t>
  </si>
  <si>
    <t>Teucrium aureum Schreb.</t>
  </si>
  <si>
    <t>csuf</t>
  </si>
  <si>
    <t xml:space="preserve">Iberis saxatilis L. </t>
  </si>
  <si>
    <t>10/2.0.1.0.6</t>
  </si>
  <si>
    <t>Erysimum nevadense subsp. collisparsum (Jord.) P.W.Ball</t>
  </si>
  <si>
    <t>11/4.0.1</t>
  </si>
  <si>
    <t xml:space="preserve">Bupleurum ranunculoides L. </t>
  </si>
  <si>
    <t>09/3.3.1.1.3</t>
  </si>
  <si>
    <t>Potentilla cinerea Chaix ex Vill.</t>
  </si>
  <si>
    <t>ccou-suc</t>
  </si>
  <si>
    <t>08/1.0.4</t>
  </si>
  <si>
    <t>Sempervivum calcareum Jord.</t>
  </si>
  <si>
    <t>11/4.</t>
  </si>
  <si>
    <t xml:space="preserve">Sesleria caerulea (L.) Ard. </t>
  </si>
  <si>
    <t>grhi</t>
  </si>
  <si>
    <t>09/3.1.1</t>
  </si>
  <si>
    <t>Inula montana L.</t>
  </si>
  <si>
    <t>14/10.0.1.0.2</t>
  </si>
  <si>
    <t>Lavandula angustifolia Mill. subsp. angustifolia</t>
  </si>
  <si>
    <t xml:space="preserve">Satureja montana L. </t>
  </si>
  <si>
    <t>09/3.1.3</t>
  </si>
  <si>
    <t xml:space="preserve">Stipa eriocaulis Borbás </t>
  </si>
  <si>
    <t xml:space="preserve">Anthyllis montana L. </t>
  </si>
  <si>
    <t>hsto</t>
  </si>
  <si>
    <t xml:space="preserve">Crepis albida Vill. </t>
  </si>
  <si>
    <t xml:space="preserve">Arenaria aggregata (L.) Loisel. </t>
  </si>
  <si>
    <t>Carthamus carduncellus L.</t>
  </si>
  <si>
    <t>Heri</t>
  </si>
  <si>
    <t>Ranunculus gramineus L.</t>
  </si>
  <si>
    <t>Leucanthemum graminifolium (L.) Lam.</t>
  </si>
  <si>
    <t xml:space="preserve">Genista cinerea (Vill.) DC. </t>
  </si>
  <si>
    <t>Aphyllanthes monspeliensis L.</t>
  </si>
  <si>
    <t>Koeleria vallesiana (Honck.) Gaudin</t>
  </si>
  <si>
    <t>09/3.</t>
  </si>
  <si>
    <t>Carex humilis Leyss.</t>
  </si>
  <si>
    <t>Linum suffruticosum subsp. appressum (Caball.) Rivas Mart.</t>
  </si>
  <si>
    <t>Ononis minutissima L.</t>
  </si>
  <si>
    <t xml:space="preserve">Fumana ericoides (Cav.) Gand. </t>
  </si>
  <si>
    <t>Teucrium montanum L.</t>
  </si>
  <si>
    <t>09/3.1.3.0.1</t>
  </si>
  <si>
    <t>Helianthemum italicum (L.) Pers.</t>
  </si>
  <si>
    <t>09/4.0.1</t>
  </si>
  <si>
    <t>Stipa offneri Breistr.</t>
  </si>
  <si>
    <t>Galium corrudifolium Vill.</t>
  </si>
  <si>
    <t>Helictochloa bromoides (Gouan) Romero Zarco</t>
  </si>
  <si>
    <t>Rhaponticum coniferum (L.) Greuter</t>
  </si>
  <si>
    <t>09/3.1.1.0.3</t>
  </si>
  <si>
    <t>Linum campanulatum L.</t>
  </si>
  <si>
    <t>14/8.</t>
  </si>
  <si>
    <t xml:space="preserve">Rosmarinus officinalis L. </t>
  </si>
  <si>
    <t>09/3.1.1.0.4</t>
  </si>
  <si>
    <t xml:space="preserve">Carlina acanthifolia All. </t>
  </si>
  <si>
    <t>hbis</t>
  </si>
  <si>
    <t>14/8.0.1</t>
  </si>
  <si>
    <t>Genista pilosa subsp. jordanii (Rouy) Braun-Blanq.</t>
  </si>
  <si>
    <t xml:space="preserve">Euphorbia nicaeensis All. </t>
  </si>
  <si>
    <t>Csuf</t>
  </si>
  <si>
    <t>Teucrium polium L.</t>
  </si>
  <si>
    <t>09/4.</t>
  </si>
  <si>
    <t xml:space="preserve">Thymus vulgaris L. </t>
  </si>
  <si>
    <t>cfru-semp</t>
  </si>
  <si>
    <t>15/6.0.1.0.3</t>
  </si>
  <si>
    <t xml:space="preserve">Juniperus phoenicea L. </t>
  </si>
  <si>
    <t>B-semp</t>
  </si>
  <si>
    <t>13/1.0.3.0.12</t>
  </si>
  <si>
    <t>gbul</t>
  </si>
  <si>
    <t xml:space="preserve">Carex halleriana Asso </t>
  </si>
  <si>
    <t>19/1.</t>
  </si>
  <si>
    <t>Quercus ilex L.</t>
  </si>
  <si>
    <t>A-semp</t>
  </si>
  <si>
    <t>08/8.2.5.0.2</t>
  </si>
  <si>
    <t>Sedum ochroleucum Chaix</t>
  </si>
  <si>
    <t>csuf-suc</t>
  </si>
  <si>
    <t>08/1.0.3.0.1</t>
  </si>
  <si>
    <t>Sedum sediforme (Jacq.) Pau</t>
  </si>
  <si>
    <t>15/1.0.1.0.1</t>
  </si>
  <si>
    <t xml:space="preserve">Amelanchier ovalis Medik. </t>
  </si>
  <si>
    <t>b-cad</t>
  </si>
  <si>
    <t>13/1.0.2.0.1</t>
  </si>
  <si>
    <t>Jacobaea maritima (L.) Pelser &amp; Meijden</t>
  </si>
  <si>
    <t>Cerastium arvense subsp. suffruticosum (L.) Ces.</t>
  </si>
  <si>
    <t>Teucrium chamaedrys L.</t>
  </si>
  <si>
    <t xml:space="preserve">Lactuca perennis L. </t>
  </si>
  <si>
    <t>Festuca patzkei Markgr.-Dann.</t>
  </si>
  <si>
    <t>Centaurea paniculata L.</t>
  </si>
  <si>
    <t>Bromopsis erecta (Huds.) Fourr.</t>
  </si>
  <si>
    <t>Hces</t>
  </si>
  <si>
    <t xml:space="preserve">Euphorbia characias L. </t>
  </si>
  <si>
    <t>08/8.2.5</t>
  </si>
  <si>
    <t xml:space="preserve">Helichrysum stoechas (L.) Moench </t>
  </si>
  <si>
    <t>Plantago argentea Chaix</t>
  </si>
  <si>
    <t>08/6.0.3</t>
  </si>
  <si>
    <t>Laserpitium gallicum L.</t>
  </si>
  <si>
    <t>Globularia cordifolia L.</t>
  </si>
  <si>
    <t>09/3.1.3.0.3</t>
  </si>
  <si>
    <t>Crocus versicolor Ker Gawl.</t>
  </si>
  <si>
    <t>Eryngium campestre L.</t>
  </si>
  <si>
    <t>Helianthemum canum (L.) Baumg.</t>
  </si>
  <si>
    <t>07/3.</t>
  </si>
  <si>
    <t xml:space="preserve">Centranthus ruber (L.) DC. </t>
  </si>
  <si>
    <t xml:space="preserve">Potentilla hirta L. </t>
  </si>
  <si>
    <t>Muscari neglectum Guss. ex Ten.</t>
  </si>
  <si>
    <t>10/2.</t>
  </si>
  <si>
    <t>Galium album Mill.</t>
  </si>
  <si>
    <t>13/1.0.1</t>
  </si>
  <si>
    <t xml:space="preserve">Echinops ritro L. </t>
  </si>
  <si>
    <t>08/4.</t>
  </si>
  <si>
    <t>Filago germanica L.</t>
  </si>
  <si>
    <t>test</t>
  </si>
  <si>
    <t>Ornithogalum umbellatum L.</t>
  </si>
  <si>
    <t xml:space="preserve">Sideritis hirsuta L. </t>
  </si>
  <si>
    <t>15/6.0.1.0.1</t>
  </si>
  <si>
    <t>Jasminum fruticans L.</t>
  </si>
  <si>
    <t>b-semp</t>
  </si>
  <si>
    <t>num relevé</t>
  </si>
  <si>
    <t xml:space="preserve">Exposition </t>
  </si>
  <si>
    <t>Pente %</t>
  </si>
  <si>
    <t>Altitude</t>
  </si>
  <si>
    <t>Recouvrement %</t>
  </si>
  <si>
    <t>N</t>
  </si>
  <si>
    <t>NNE</t>
  </si>
  <si>
    <t>Stipa pennata subsp. medirranea ?!</t>
  </si>
  <si>
    <t>Festuca ovina subsp.duriuscula</t>
  </si>
  <si>
    <t>Festuca glauca Lmk.</t>
  </si>
  <si>
    <t>[compilation Raphaël Zumbiehl ; harmonisation nomenclaturale RZ ; déplacement de colonnes  oui; déplacement de ligne oui]</t>
  </si>
  <si>
    <t>Genistetum lobelii René Molinier 1934</t>
  </si>
  <si>
    <t>garides pulviniformes oroméditerranéennes</t>
  </si>
  <si>
    <t>14/10.0.1.0.1/01</t>
  </si>
  <si>
    <t>Caractéristiques de l'association</t>
  </si>
  <si>
    <t>Caractéristiques de classe</t>
  </si>
  <si>
    <t>Compagnes des Rosmarinetea officinalis</t>
  </si>
  <si>
    <t>Caractéristiques de l'Aphyllanthion monspeliensis</t>
  </si>
  <si>
    <t>Caractéristiques de l'Ononidion striatae</t>
  </si>
  <si>
    <t>Autres ligneux</t>
  </si>
  <si>
    <t>Festuca valesiaca Schleich. ex Gaudin</t>
  </si>
  <si>
    <t>Compagnes des pelouses</t>
  </si>
  <si>
    <t>Différentielles de sous-ass.</t>
  </si>
  <si>
    <t>Association imbriquée de pelouse</t>
  </si>
  <si>
    <t>Caractéristiques des Onidetalia stratae</t>
  </si>
  <si>
    <t>Tulipa sylvestris subsp. australis (Link) Pamp.</t>
  </si>
  <si>
    <t>LOISEL, R., 1976. La végétation de l'étage méditerranéen dans le sud-est continental français. Thèse, Univ. Marseille, 384 p,Tbl XLI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</si>
</sst>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color indexed="12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10"/>
      <name val="Arial"/>
      <family val="2"/>
    </font>
    <font>
      <sz val="10"/>
      <color indexed="57"/>
      <name val="Arial"/>
      <family val="2"/>
    </font>
    <font>
      <sz val="10"/>
      <color indexed="1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indexed="61"/>
      <name val="Arial"/>
      <family val="2"/>
    </font>
    <font>
      <b/>
      <i/>
      <sz val="10"/>
      <color theme="1"/>
      <name val="Arial"/>
      <family val="2"/>
    </font>
    <font>
      <b/>
      <i/>
      <sz val="10"/>
      <color indexed="8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/>
  </cellStyleXfs>
  <cellXfs count="30">
    <xf numFmtId="0" fontId="0" fillId="0" borderId="0" xfId="0"/>
    <xf numFmtId="49" fontId="5" fillId="0" borderId="0" xfId="0" applyNumberFormat="1" applyFont="1"/>
    <xf numFmtId="0" fontId="6" fillId="0" borderId="0" xfId="0" applyFont="1"/>
    <xf numFmtId="0" fontId="7" fillId="2" borderId="1" xfId="1" applyFont="1" applyFill="1" applyBorder="1" applyAlignment="1">
      <alignment horizontal="center"/>
    </xf>
    <xf numFmtId="0" fontId="8" fillId="0" borderId="2" xfId="2" applyFont="1" applyBorder="1" applyAlignment="1">
      <alignment horizontal="right"/>
    </xf>
    <xf numFmtId="0" fontId="9" fillId="0" borderId="2" xfId="2" applyFont="1" applyBorder="1" applyAlignment="1">
      <alignment horizontal="right"/>
    </xf>
    <xf numFmtId="16" fontId="10" fillId="0" borderId="2" xfId="2" applyNumberFormat="1" applyFont="1" applyBorder="1" applyAlignment="1"/>
    <xf numFmtId="0" fontId="1" fillId="0" borderId="3" xfId="1" applyFont="1" applyFill="1" applyBorder="1" applyAlignment="1"/>
    <xf numFmtId="0" fontId="1" fillId="0" borderId="2" xfId="1" applyFont="1" applyFill="1" applyBorder="1" applyAlignment="1"/>
    <xf numFmtId="0" fontId="11" fillId="0" borderId="0" xfId="0" applyFont="1"/>
    <xf numFmtId="0" fontId="12" fillId="0" borderId="0" xfId="0" applyFont="1"/>
    <xf numFmtId="0" fontId="13" fillId="0" borderId="0" xfId="2" applyFont="1" applyAlignment="1"/>
    <xf numFmtId="0" fontId="2" fillId="0" borderId="0" xfId="3" applyFont="1" applyAlignment="1"/>
    <xf numFmtId="0" fontId="14" fillId="0" borderId="0" xfId="0" applyFont="1"/>
    <xf numFmtId="0" fontId="4" fillId="0" borderId="4" xfId="0" applyFont="1" applyBorder="1"/>
    <xf numFmtId="1" fontId="3" fillId="0" borderId="5" xfId="0" applyNumberFormat="1" applyFont="1" applyBorder="1" applyAlignment="1">
      <alignment horizontal="center"/>
    </xf>
    <xf numFmtId="0" fontId="15" fillId="0" borderId="0" xfId="0" applyFont="1" applyFill="1" applyBorder="1"/>
    <xf numFmtId="0" fontId="16" fillId="0" borderId="3" xfId="1" applyFont="1" applyFill="1" applyBorder="1" applyAlignment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4" xfId="0" applyFont="1" applyBorder="1"/>
    <xf numFmtId="0" fontId="11" fillId="0" borderId="0" xfId="0" applyFont="1" applyBorder="1"/>
    <xf numFmtId="0" fontId="11" fillId="0" borderId="5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17" fillId="0" borderId="3" xfId="1" applyFont="1" applyFill="1" applyBorder="1" applyAlignment="1"/>
    <xf numFmtId="0" fontId="16" fillId="0" borderId="12" xfId="1" applyFont="1" applyFill="1" applyBorder="1" applyAlignment="1"/>
    <xf numFmtId="0" fontId="4" fillId="0" borderId="0" xfId="0" applyFont="1" applyBorder="1"/>
  </cellXfs>
  <cellStyles count="4">
    <cellStyle name="Excel Built-in Normal" xfId="2"/>
    <cellStyle name="Normal" xfId="0" builtinId="0"/>
    <cellStyle name="Normal_Feuil1" xfId="1"/>
    <cellStyle name="Normal_Feuil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workbookViewId="0">
      <selection activeCell="D4" sqref="D4"/>
    </sheetView>
  </sheetViews>
  <sheetFormatPr baseColWidth="10" defaultRowHeight="15" x14ac:dyDescent="0.25"/>
  <cols>
    <col min="1" max="1" width="11.85546875" customWidth="1"/>
    <col min="2" max="2" width="10" customWidth="1"/>
    <col min="3" max="3" width="15.85546875" customWidth="1"/>
    <col min="4" max="4" width="36.85546875" customWidth="1"/>
    <col min="5" max="14" width="4" bestFit="1" customWidth="1"/>
    <col min="15" max="16" width="6.7109375" customWidth="1"/>
    <col min="17" max="17" width="9.5703125" customWidth="1"/>
  </cols>
  <sheetData>
    <row r="1" spans="1:18" x14ac:dyDescent="0.25">
      <c r="A1" s="1" t="s">
        <v>149</v>
      </c>
      <c r="D1" s="11" t="s">
        <v>147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8" x14ac:dyDescent="0.25">
      <c r="D2" s="11" t="s">
        <v>162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8" x14ac:dyDescent="0.25">
      <c r="D3" s="12" t="s">
        <v>146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8" x14ac:dyDescent="0.25">
      <c r="D4" s="13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8" x14ac:dyDescent="0.25">
      <c r="A5" s="2"/>
      <c r="B5" s="2"/>
      <c r="C5" s="2"/>
      <c r="D5" s="2" t="s">
        <v>139</v>
      </c>
      <c r="E5" s="2">
        <v>950</v>
      </c>
      <c r="F5" s="2">
        <v>980</v>
      </c>
      <c r="G5" s="2">
        <v>910</v>
      </c>
      <c r="H5" s="2">
        <v>950</v>
      </c>
      <c r="I5" s="2">
        <v>940</v>
      </c>
      <c r="J5" s="2">
        <v>793</v>
      </c>
      <c r="K5" s="2">
        <v>790</v>
      </c>
      <c r="L5" s="2">
        <v>535</v>
      </c>
      <c r="M5" s="2">
        <v>530</v>
      </c>
      <c r="N5" s="2">
        <v>680</v>
      </c>
      <c r="O5" s="2"/>
      <c r="P5" s="2"/>
      <c r="Q5" s="2"/>
      <c r="R5" s="2"/>
    </row>
    <row r="6" spans="1:18" x14ac:dyDescent="0.25">
      <c r="A6" s="2"/>
      <c r="B6" s="2"/>
      <c r="C6" s="2"/>
      <c r="D6" s="2" t="s">
        <v>137</v>
      </c>
      <c r="E6" s="2" t="s">
        <v>141</v>
      </c>
      <c r="F6" s="2" t="s">
        <v>141</v>
      </c>
      <c r="G6" s="2" t="s">
        <v>141</v>
      </c>
      <c r="H6" s="2" t="s">
        <v>141</v>
      </c>
      <c r="I6" s="2" t="s">
        <v>141</v>
      </c>
      <c r="J6" s="2"/>
      <c r="K6" s="2" t="s">
        <v>142</v>
      </c>
      <c r="L6" s="2" t="s">
        <v>141</v>
      </c>
      <c r="M6" s="2" t="s">
        <v>141</v>
      </c>
      <c r="N6" s="2" t="s">
        <v>142</v>
      </c>
      <c r="O6" s="2"/>
      <c r="P6" s="2"/>
      <c r="Q6" s="2"/>
      <c r="R6" s="2"/>
    </row>
    <row r="7" spans="1:18" x14ac:dyDescent="0.25">
      <c r="A7" s="2"/>
      <c r="B7" s="2"/>
      <c r="C7" s="2"/>
      <c r="D7" s="2" t="s">
        <v>138</v>
      </c>
      <c r="E7" s="2">
        <v>15</v>
      </c>
      <c r="F7" s="2">
        <v>5</v>
      </c>
      <c r="G7" s="2">
        <v>5</v>
      </c>
      <c r="H7" s="2">
        <v>10</v>
      </c>
      <c r="I7" s="2">
        <v>5</v>
      </c>
      <c r="J7" s="2"/>
      <c r="K7" s="2">
        <v>5</v>
      </c>
      <c r="L7" s="2">
        <v>5</v>
      </c>
      <c r="M7" s="2">
        <v>10</v>
      </c>
      <c r="N7" s="2">
        <v>10</v>
      </c>
      <c r="O7" s="2"/>
      <c r="P7" s="2"/>
      <c r="Q7" s="2"/>
      <c r="R7" s="2"/>
    </row>
    <row r="8" spans="1:18" x14ac:dyDescent="0.25">
      <c r="A8" s="2"/>
      <c r="B8" s="2"/>
      <c r="C8" s="2"/>
      <c r="D8" s="2" t="s">
        <v>140</v>
      </c>
      <c r="E8" s="2">
        <v>80</v>
      </c>
      <c r="F8" s="2">
        <v>90</v>
      </c>
      <c r="G8" s="2">
        <v>90</v>
      </c>
      <c r="H8" s="2">
        <v>80</v>
      </c>
      <c r="I8" s="2">
        <v>70</v>
      </c>
      <c r="J8" s="2">
        <v>75</v>
      </c>
      <c r="K8" s="2">
        <v>80</v>
      </c>
      <c r="L8" s="2">
        <v>90</v>
      </c>
      <c r="M8" s="2">
        <v>80</v>
      </c>
      <c r="N8" s="2">
        <v>70</v>
      </c>
      <c r="O8" s="2"/>
      <c r="P8" s="2"/>
      <c r="Q8" s="2"/>
      <c r="R8" s="2"/>
    </row>
    <row r="9" spans="1:18" x14ac:dyDescent="0.25">
      <c r="A9" s="2"/>
      <c r="B9" s="2"/>
      <c r="C9" s="2"/>
      <c r="D9" s="2" t="s">
        <v>136</v>
      </c>
      <c r="E9" s="2">
        <v>708</v>
      </c>
      <c r="F9" s="2">
        <v>709</v>
      </c>
      <c r="G9" s="2">
        <v>710</v>
      </c>
      <c r="H9" s="2">
        <v>711</v>
      </c>
      <c r="I9" s="2">
        <v>712</v>
      </c>
      <c r="J9" s="2">
        <v>713</v>
      </c>
      <c r="K9" s="2">
        <v>714</v>
      </c>
      <c r="L9" s="2">
        <v>715</v>
      </c>
      <c r="M9" s="2">
        <v>716</v>
      </c>
      <c r="N9" s="2">
        <v>717</v>
      </c>
      <c r="O9" s="2">
        <v>10</v>
      </c>
      <c r="P9" s="2"/>
      <c r="Q9" s="2"/>
      <c r="R9" s="2"/>
    </row>
    <row r="10" spans="1:18" x14ac:dyDescent="0.25">
      <c r="A10" s="3" t="s">
        <v>0</v>
      </c>
      <c r="B10" s="3" t="s">
        <v>1</v>
      </c>
      <c r="C10" s="3" t="s">
        <v>2</v>
      </c>
      <c r="D10" s="3" t="s">
        <v>3</v>
      </c>
      <c r="O10" s="3"/>
      <c r="P10" s="3"/>
      <c r="Q10" s="3" t="s">
        <v>4</v>
      </c>
      <c r="R10" s="2"/>
    </row>
    <row r="11" spans="1:18" x14ac:dyDescent="0.25">
      <c r="D11" s="16" t="s">
        <v>150</v>
      </c>
    </row>
    <row r="12" spans="1:18" s="10" customFormat="1" ht="14.25" x14ac:dyDescent="0.2">
      <c r="A12" s="4">
        <v>30138</v>
      </c>
      <c r="B12" s="5">
        <v>75146</v>
      </c>
      <c r="C12" s="6" t="s">
        <v>5</v>
      </c>
      <c r="D12" s="7" t="s">
        <v>6</v>
      </c>
      <c r="E12" s="9">
        <v>3</v>
      </c>
      <c r="F12" s="9">
        <v>3</v>
      </c>
      <c r="G12" s="9">
        <v>4</v>
      </c>
      <c r="H12" s="9">
        <v>2</v>
      </c>
      <c r="I12" s="9">
        <v>3</v>
      </c>
      <c r="J12" s="9">
        <v>3</v>
      </c>
      <c r="K12" s="9">
        <v>3</v>
      </c>
      <c r="L12" s="9">
        <v>2</v>
      </c>
      <c r="M12" s="9">
        <v>3</v>
      </c>
      <c r="N12" s="9">
        <v>2</v>
      </c>
      <c r="O12" s="14">
        <f>COUNTIF(E12:N12,"&gt;=0")/O$9*100</f>
        <v>100</v>
      </c>
      <c r="P12" s="15" t="str">
        <f>IF(O12=0,"",IF(O12&lt;=5,"r",IF(O12&lt;=10,"+",ROMAN(INT(5*(O12/100)-0.01)+1))))</f>
        <v>V</v>
      </c>
      <c r="Q12" s="8" t="s">
        <v>7</v>
      </c>
      <c r="R12" s="9"/>
    </row>
    <row r="13" spans="1:18" x14ac:dyDescent="0.25">
      <c r="A13" s="4">
        <v>1123</v>
      </c>
      <c r="B13" s="5">
        <v>60350</v>
      </c>
      <c r="C13" s="6" t="s">
        <v>5</v>
      </c>
      <c r="D13" s="7" t="s">
        <v>8</v>
      </c>
      <c r="E13" s="9">
        <v>0</v>
      </c>
      <c r="F13" s="9">
        <v>1</v>
      </c>
      <c r="G13" s="9">
        <v>1</v>
      </c>
      <c r="H13" s="9">
        <v>1</v>
      </c>
      <c r="I13" s="9">
        <v>0</v>
      </c>
      <c r="J13" s="9">
        <v>1</v>
      </c>
      <c r="K13" s="9">
        <v>0</v>
      </c>
      <c r="L13" s="9">
        <v>1</v>
      </c>
      <c r="M13" s="9">
        <v>1</v>
      </c>
      <c r="N13" s="9">
        <v>0</v>
      </c>
      <c r="O13" s="14">
        <f>COUNTIF(E13:N13,"&gt;=0")/O$9*100</f>
        <v>100</v>
      </c>
      <c r="P13" s="15" t="str">
        <f>IF(O13=0,"",IF(O13&lt;=5,"r",IF(O13&lt;=10,"+",ROMAN(INT(5*(O13/100)-0.01)+1))))</f>
        <v>V</v>
      </c>
      <c r="Q13" s="8" t="s">
        <v>9</v>
      </c>
      <c r="R13" s="2"/>
    </row>
    <row r="14" spans="1:18" x14ac:dyDescent="0.25">
      <c r="A14" s="4"/>
      <c r="B14" s="5"/>
      <c r="C14" s="6"/>
      <c r="D14" s="16" t="s">
        <v>158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14"/>
      <c r="P14" s="15"/>
      <c r="Q14" s="8"/>
      <c r="R14" s="2"/>
    </row>
    <row r="15" spans="1:18" x14ac:dyDescent="0.25">
      <c r="A15" s="4">
        <v>1689</v>
      </c>
      <c r="B15" s="5">
        <v>34932</v>
      </c>
      <c r="C15" s="6" t="s">
        <v>5</v>
      </c>
      <c r="D15" s="7" t="s">
        <v>16</v>
      </c>
      <c r="E15" s="9"/>
      <c r="F15" s="9"/>
      <c r="G15" s="9"/>
      <c r="H15" s="9"/>
      <c r="I15" s="9"/>
      <c r="J15" s="9"/>
      <c r="K15" s="18">
        <v>2</v>
      </c>
      <c r="L15" s="19">
        <v>3</v>
      </c>
      <c r="M15" s="19">
        <v>3</v>
      </c>
      <c r="N15" s="20">
        <v>1</v>
      </c>
      <c r="O15" s="14">
        <f>COUNTIF(E15:N15,"&gt;=0")/O$9*100</f>
        <v>40</v>
      </c>
      <c r="P15" s="15" t="str">
        <f>IF(O15=0,"",IF(O15&lt;=5,"r",IF(O15&lt;=10,"+",ROMAN(INT(5*(O15/100)-0.01)+1))))</f>
        <v>II</v>
      </c>
      <c r="Q15" s="8" t="s">
        <v>9</v>
      </c>
      <c r="R15" s="2"/>
    </row>
    <row r="16" spans="1:18" x14ac:dyDescent="0.25">
      <c r="A16" s="4">
        <v>30325</v>
      </c>
      <c r="B16" s="5">
        <v>75333</v>
      </c>
      <c r="C16" s="6" t="s">
        <v>70</v>
      </c>
      <c r="D16" s="7" t="s">
        <v>71</v>
      </c>
      <c r="E16" s="9"/>
      <c r="F16" s="9"/>
      <c r="G16" s="9"/>
      <c r="H16" s="9"/>
      <c r="I16" s="9"/>
      <c r="J16" s="9"/>
      <c r="K16" s="24">
        <v>0</v>
      </c>
      <c r="L16" s="25">
        <v>0</v>
      </c>
      <c r="M16" s="25"/>
      <c r="N16" s="26">
        <v>0</v>
      </c>
      <c r="O16" s="14">
        <f>COUNTIF(E16:N16,"&gt;=0")/O$9*100</f>
        <v>30</v>
      </c>
      <c r="P16" s="15" t="str">
        <f>IF(O16=0,"",IF(O16&lt;=5,"r",IF(O16&lt;=10,"+",ROMAN(INT(5*(O16/100)-0.01)+1))))</f>
        <v>II</v>
      </c>
      <c r="Q16" s="8" t="s">
        <v>7</v>
      </c>
      <c r="R16" s="2"/>
    </row>
    <row r="17" spans="1:18" x14ac:dyDescent="0.25">
      <c r="A17" s="4"/>
      <c r="B17" s="5"/>
      <c r="C17" s="6"/>
      <c r="D17" s="16" t="s">
        <v>151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14"/>
      <c r="P17" s="15"/>
      <c r="Q17" s="8"/>
      <c r="R17" s="2"/>
    </row>
    <row r="18" spans="1:18" x14ac:dyDescent="0.25">
      <c r="A18" s="4">
        <v>14800</v>
      </c>
      <c r="B18" s="5">
        <v>68271</v>
      </c>
      <c r="C18" s="6" t="s">
        <v>80</v>
      </c>
      <c r="D18" s="7" t="s">
        <v>81</v>
      </c>
      <c r="E18" s="9">
        <v>0</v>
      </c>
      <c r="F18" s="9">
        <v>0</v>
      </c>
      <c r="G18" s="9">
        <v>1</v>
      </c>
      <c r="H18" s="9">
        <v>0</v>
      </c>
      <c r="I18" s="9">
        <v>1</v>
      </c>
      <c r="J18" s="9">
        <v>1</v>
      </c>
      <c r="K18" s="9">
        <v>1</v>
      </c>
      <c r="L18" s="9">
        <v>1</v>
      </c>
      <c r="M18" s="9"/>
      <c r="N18" s="9">
        <v>0</v>
      </c>
      <c r="O18" s="14">
        <f>COUNTIF(E18:N18,"&gt;=0")/O$9*100</f>
        <v>90</v>
      </c>
      <c r="P18" s="15" t="str">
        <f>IF(O18=0,"",IF(O18&lt;=5,"r",IF(O18&lt;=10,"+",ROMAN(INT(5*(O18/100)-0.01)+1))))</f>
        <v>V</v>
      </c>
      <c r="Q18" s="8" t="s">
        <v>82</v>
      </c>
      <c r="R18" s="2"/>
    </row>
    <row r="19" spans="1:18" x14ac:dyDescent="0.25">
      <c r="A19" s="4">
        <v>12416</v>
      </c>
      <c r="B19" s="5">
        <v>38073</v>
      </c>
      <c r="C19" s="6" t="s">
        <v>39</v>
      </c>
      <c r="D19" s="7" t="s">
        <v>40</v>
      </c>
      <c r="E19" s="9">
        <v>0</v>
      </c>
      <c r="F19" s="9">
        <v>0</v>
      </c>
      <c r="G19" s="9">
        <v>0</v>
      </c>
      <c r="H19" s="9"/>
      <c r="I19" s="9">
        <v>0</v>
      </c>
      <c r="J19" s="9">
        <v>0</v>
      </c>
      <c r="K19" s="9"/>
      <c r="L19" s="9">
        <v>0</v>
      </c>
      <c r="M19" s="9"/>
      <c r="N19" s="9"/>
      <c r="O19" s="14">
        <f>COUNTIF(E19:N19,"&gt;=0")/O$9*100</f>
        <v>60</v>
      </c>
      <c r="P19" s="15" t="str">
        <f>IF(O19=0,"",IF(O19&lt;=5,"r",IF(O19&lt;=10,"+",ROMAN(INT(5*(O19/100)-0.01)+1))))</f>
        <v>III</v>
      </c>
      <c r="Q19" s="8" t="s">
        <v>7</v>
      </c>
      <c r="R19" s="2"/>
    </row>
    <row r="20" spans="1:18" x14ac:dyDescent="0.25">
      <c r="A20" s="4">
        <v>30335</v>
      </c>
      <c r="B20" s="5">
        <v>75343</v>
      </c>
      <c r="C20" s="6" t="s">
        <v>39</v>
      </c>
      <c r="D20" s="7" t="s">
        <v>41</v>
      </c>
      <c r="E20" s="9">
        <v>1</v>
      </c>
      <c r="F20" s="9"/>
      <c r="G20" s="9">
        <v>1</v>
      </c>
      <c r="H20" s="9">
        <v>0</v>
      </c>
      <c r="I20" s="9">
        <v>0</v>
      </c>
      <c r="J20" s="9"/>
      <c r="K20" s="9">
        <v>0</v>
      </c>
      <c r="L20" s="9"/>
      <c r="M20" s="9"/>
      <c r="N20" s="9">
        <v>1</v>
      </c>
      <c r="O20" s="14">
        <f>COUNTIF(E20:N20,"&gt;=0")/O$9*100</f>
        <v>60</v>
      </c>
      <c r="P20" s="15" t="str">
        <f>IF(O20=0,"",IF(O20&lt;=5,"r",IF(O20&lt;=10,"+",ROMAN(INT(5*(O20/100)-0.01)+1))))</f>
        <v>III</v>
      </c>
      <c r="Q20" s="8" t="s">
        <v>9</v>
      </c>
      <c r="R20" s="2"/>
    </row>
    <row r="21" spans="1:18" x14ac:dyDescent="0.25">
      <c r="A21" s="4">
        <v>2891</v>
      </c>
      <c r="B21" s="5">
        <v>29490</v>
      </c>
      <c r="C21" s="6" t="s">
        <v>39</v>
      </c>
      <c r="D21" s="7" t="s">
        <v>52</v>
      </c>
      <c r="E21" s="9"/>
      <c r="F21" s="9"/>
      <c r="G21" s="9"/>
      <c r="H21" s="9"/>
      <c r="I21" s="9"/>
      <c r="J21" s="9">
        <v>0</v>
      </c>
      <c r="K21" s="9"/>
      <c r="L21" s="9"/>
      <c r="M21" s="9"/>
      <c r="N21" s="9"/>
      <c r="O21" s="14">
        <f>COUNTIF(E21:N21,"&gt;=0")/O$9*100</f>
        <v>10</v>
      </c>
      <c r="P21" s="15" t="str">
        <f>IF(O21=0,"",IF(O21&lt;=5,"r",IF(O21&lt;=10,"+",ROMAN(INT(5*(O21/100)-0.01)+1))))</f>
        <v>+</v>
      </c>
      <c r="Q21" s="8" t="s">
        <v>7</v>
      </c>
      <c r="R21" s="2"/>
    </row>
    <row r="22" spans="1:18" x14ac:dyDescent="0.25">
      <c r="A22" s="4"/>
      <c r="B22" s="5"/>
      <c r="C22" s="6"/>
      <c r="D22" s="17" t="s">
        <v>152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14"/>
      <c r="P22" s="15"/>
      <c r="Q22" s="8"/>
      <c r="R22" s="2"/>
    </row>
    <row r="23" spans="1:18" x14ac:dyDescent="0.25">
      <c r="A23" s="4">
        <v>2689</v>
      </c>
      <c r="B23" s="5">
        <v>25806</v>
      </c>
      <c r="C23" s="6" t="s">
        <v>70</v>
      </c>
      <c r="D23" s="7" t="s">
        <v>109</v>
      </c>
      <c r="E23" s="9"/>
      <c r="F23" s="9"/>
      <c r="G23" s="9"/>
      <c r="H23" s="9"/>
      <c r="I23" s="9">
        <v>0</v>
      </c>
      <c r="J23" s="9"/>
      <c r="K23" s="9"/>
      <c r="L23" s="9">
        <v>0</v>
      </c>
      <c r="M23" s="9">
        <v>0</v>
      </c>
      <c r="N23" s="9"/>
      <c r="O23" s="14">
        <f>COUNTIF(E23:N23,"&gt;=0")/O$9*100</f>
        <v>30</v>
      </c>
      <c r="P23" s="15" t="str">
        <f>IF(O23=0,"",IF(O23&lt;=5,"r",IF(O23&lt;=10,"+",ROMAN(INT(5*(O23/100)-0.01)+1))))</f>
        <v>II</v>
      </c>
      <c r="Q23" s="8" t="s">
        <v>78</v>
      </c>
      <c r="R23" s="2"/>
    </row>
    <row r="24" spans="1:18" x14ac:dyDescent="0.25">
      <c r="A24" s="4">
        <v>2906</v>
      </c>
      <c r="B24" s="5">
        <v>29579</v>
      </c>
      <c r="C24" s="6" t="s">
        <v>75</v>
      </c>
      <c r="D24" s="7" t="s">
        <v>76</v>
      </c>
      <c r="E24" s="9"/>
      <c r="F24" s="9"/>
      <c r="G24" s="9"/>
      <c r="H24" s="9">
        <v>0</v>
      </c>
      <c r="I24" s="9"/>
      <c r="J24" s="9"/>
      <c r="K24" s="9"/>
      <c r="L24" s="9"/>
      <c r="M24" s="9"/>
      <c r="N24" s="9"/>
      <c r="O24" s="14">
        <f>COUNTIF(E24:N24,"&gt;=0")/O$9*100</f>
        <v>10</v>
      </c>
      <c r="P24" s="15" t="str">
        <f>IF(O24=0,"",IF(O24&lt;=5,"r",IF(O24&lt;=10,"+",ROMAN(INT(5*(O24/100)-0.01)+1))))</f>
        <v>+</v>
      </c>
      <c r="Q24" s="8" t="s">
        <v>7</v>
      </c>
      <c r="R24" s="2"/>
    </row>
    <row r="25" spans="1:18" x14ac:dyDescent="0.25">
      <c r="A25" s="4">
        <v>30117</v>
      </c>
      <c r="B25" s="5">
        <v>75125</v>
      </c>
      <c r="C25" s="6" t="s">
        <v>75</v>
      </c>
      <c r="D25" s="7" t="s">
        <v>77</v>
      </c>
      <c r="E25" s="9"/>
      <c r="F25" s="9"/>
      <c r="G25" s="9"/>
      <c r="H25" s="9"/>
      <c r="I25" s="9"/>
      <c r="J25" s="9">
        <v>0</v>
      </c>
      <c r="K25" s="9"/>
      <c r="L25" s="9"/>
      <c r="M25" s="9"/>
      <c r="N25" s="9"/>
      <c r="O25" s="14">
        <f>COUNTIF(E25:N25,"&gt;=0")/O$9*100</f>
        <v>10</v>
      </c>
      <c r="P25" s="15" t="str">
        <f>IF(O25=0,"",IF(O25&lt;=5,"r",IF(O25&lt;=10,"+",ROMAN(INT(5*(O25/100)-0.01)+1))))</f>
        <v>+</v>
      </c>
      <c r="Q25" s="8" t="s">
        <v>78</v>
      </c>
      <c r="R25" s="2"/>
    </row>
    <row r="26" spans="1:18" x14ac:dyDescent="0.25">
      <c r="A26" s="4"/>
      <c r="B26" s="5"/>
      <c r="C26" s="6"/>
      <c r="D26" s="7"/>
      <c r="E26" s="9"/>
      <c r="F26" s="9"/>
      <c r="G26" s="9"/>
      <c r="H26" s="9"/>
      <c r="I26" s="9"/>
      <c r="J26" s="9"/>
      <c r="K26" s="9"/>
      <c r="L26" s="9"/>
      <c r="M26" s="9"/>
      <c r="N26" s="9"/>
      <c r="O26" s="14"/>
      <c r="P26" s="15"/>
      <c r="Q26" s="8"/>
      <c r="R26" s="2"/>
    </row>
    <row r="27" spans="1:18" x14ac:dyDescent="0.25">
      <c r="A27" s="4"/>
      <c r="B27" s="5"/>
      <c r="C27" s="6"/>
      <c r="D27" s="27" t="s">
        <v>159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14"/>
      <c r="P27" s="15"/>
      <c r="Q27" s="8"/>
      <c r="R27" s="2"/>
    </row>
    <row r="28" spans="1:18" x14ac:dyDescent="0.25">
      <c r="A28" s="4"/>
      <c r="B28" s="5"/>
      <c r="C28" s="6"/>
      <c r="D28" s="17" t="s">
        <v>154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14"/>
      <c r="P28" s="15"/>
      <c r="Q28" s="8"/>
      <c r="R28" s="2"/>
    </row>
    <row r="29" spans="1:18" x14ac:dyDescent="0.25">
      <c r="A29" s="4">
        <v>5690</v>
      </c>
      <c r="B29" s="5">
        <v>70638</v>
      </c>
      <c r="C29" s="6" t="s">
        <v>10</v>
      </c>
      <c r="D29" s="7" t="s">
        <v>20</v>
      </c>
      <c r="E29" s="9">
        <v>1</v>
      </c>
      <c r="F29" s="9"/>
      <c r="G29" s="9">
        <v>1</v>
      </c>
      <c r="H29" s="9">
        <v>0</v>
      </c>
      <c r="I29" s="9">
        <v>1</v>
      </c>
      <c r="J29" s="9">
        <v>1</v>
      </c>
      <c r="K29" s="9">
        <v>0</v>
      </c>
      <c r="L29" s="9">
        <v>0</v>
      </c>
      <c r="M29" s="9">
        <v>1</v>
      </c>
      <c r="N29" s="9"/>
      <c r="O29" s="14">
        <f t="shared" ref="O29:O41" si="0">COUNTIF(E29:N29,"&gt;=0")/O$9*100</f>
        <v>80</v>
      </c>
      <c r="P29" s="15" t="str">
        <f t="shared" ref="P29:P41" si="1">IF(O29=0,"",IF(O29&lt;=5,"r",IF(O29&lt;=10,"+",ROMAN(INT(5*(O29/100)-0.01)+1))))</f>
        <v>IV</v>
      </c>
      <c r="Q29" s="8" t="s">
        <v>21</v>
      </c>
      <c r="R29" s="2"/>
    </row>
    <row r="30" spans="1:18" x14ac:dyDescent="0.25">
      <c r="A30" s="4">
        <v>6402</v>
      </c>
      <c r="B30" s="5">
        <v>70026</v>
      </c>
      <c r="C30" s="6" t="s">
        <v>86</v>
      </c>
      <c r="D30" s="7" t="s">
        <v>161</v>
      </c>
      <c r="E30" s="9">
        <v>0</v>
      </c>
      <c r="F30" s="9"/>
      <c r="G30" s="9">
        <v>0</v>
      </c>
      <c r="H30" s="9">
        <v>0</v>
      </c>
      <c r="I30" s="9"/>
      <c r="J30" s="9">
        <v>0</v>
      </c>
      <c r="K30" s="9">
        <v>0</v>
      </c>
      <c r="L30" s="9">
        <v>0</v>
      </c>
      <c r="M30" s="9"/>
      <c r="N30" s="9"/>
      <c r="O30" s="14">
        <f>COUNTIF(E30:N30,"&gt;=0")/O$9*100</f>
        <v>60</v>
      </c>
      <c r="P30" s="15" t="str">
        <f>IF(O30=0,"",IF(O30&lt;=5,"r",IF(O30&lt;=10,"+",ROMAN(INT(5*(O30/100)-0.01)+1))))</f>
        <v>III</v>
      </c>
      <c r="Q30" s="8" t="s">
        <v>87</v>
      </c>
      <c r="R30" s="2"/>
    </row>
    <row r="31" spans="1:18" x14ac:dyDescent="0.25">
      <c r="A31" s="4">
        <v>30398</v>
      </c>
      <c r="B31" s="5">
        <v>75406</v>
      </c>
      <c r="C31" s="6" t="s">
        <v>10</v>
      </c>
      <c r="D31" s="7" t="s">
        <v>22</v>
      </c>
      <c r="E31" s="18">
        <v>1</v>
      </c>
      <c r="F31" s="19">
        <v>1</v>
      </c>
      <c r="G31" s="19">
        <v>1</v>
      </c>
      <c r="H31" s="19">
        <v>1</v>
      </c>
      <c r="I31" s="20">
        <v>0</v>
      </c>
      <c r="J31" s="9"/>
      <c r="K31" s="9"/>
      <c r="L31" s="9">
        <v>1</v>
      </c>
      <c r="M31" s="9">
        <v>1</v>
      </c>
      <c r="N31" s="9"/>
      <c r="O31" s="14">
        <f t="shared" si="0"/>
        <v>70</v>
      </c>
      <c r="P31" s="15" t="str">
        <f t="shared" si="1"/>
        <v>IV</v>
      </c>
      <c r="Q31" s="8" t="s">
        <v>23</v>
      </c>
      <c r="R31" s="2"/>
    </row>
    <row r="32" spans="1:18" x14ac:dyDescent="0.25">
      <c r="A32" s="4">
        <v>30462</v>
      </c>
      <c r="B32" s="5">
        <v>75470</v>
      </c>
      <c r="C32" s="6" t="s">
        <v>10</v>
      </c>
      <c r="D32" s="7" t="s">
        <v>24</v>
      </c>
      <c r="E32" s="21">
        <v>1</v>
      </c>
      <c r="F32" s="22">
        <v>0</v>
      </c>
      <c r="G32" s="22">
        <v>1</v>
      </c>
      <c r="H32" s="22">
        <v>1</v>
      </c>
      <c r="I32" s="23">
        <v>0</v>
      </c>
      <c r="J32" s="9"/>
      <c r="K32" s="9"/>
      <c r="L32" s="9">
        <v>0</v>
      </c>
      <c r="M32" s="9">
        <v>0</v>
      </c>
      <c r="N32" s="9"/>
      <c r="O32" s="14">
        <f t="shared" si="0"/>
        <v>70</v>
      </c>
      <c r="P32" s="15" t="str">
        <f t="shared" si="1"/>
        <v>IV</v>
      </c>
      <c r="Q32" s="8" t="s">
        <v>23</v>
      </c>
      <c r="R32" s="2"/>
    </row>
    <row r="33" spans="1:18" x14ac:dyDescent="0.25">
      <c r="A33" s="4">
        <v>1206</v>
      </c>
      <c r="B33" s="5">
        <v>103426</v>
      </c>
      <c r="C33" s="6" t="s">
        <v>10</v>
      </c>
      <c r="D33" s="7" t="s">
        <v>11</v>
      </c>
      <c r="E33" s="21">
        <v>0</v>
      </c>
      <c r="F33" s="22">
        <v>0</v>
      </c>
      <c r="G33" s="22">
        <v>0</v>
      </c>
      <c r="H33" s="22">
        <v>1</v>
      </c>
      <c r="I33" s="23">
        <v>0</v>
      </c>
      <c r="J33" s="9">
        <v>0</v>
      </c>
      <c r="K33" s="9"/>
      <c r="L33" s="9"/>
      <c r="M33" s="9"/>
      <c r="N33" s="9"/>
      <c r="O33" s="14">
        <f t="shared" si="0"/>
        <v>60</v>
      </c>
      <c r="P33" s="15" t="str">
        <f>IF(O33=0,"",IF(O33&lt;=5,"r",IF(O33&lt;=10,"+",ROMAN(INT(5*(O33/100)-0.01)+1))))</f>
        <v>III</v>
      </c>
      <c r="Q33" s="8" t="s">
        <v>12</v>
      </c>
      <c r="R33" s="2"/>
    </row>
    <row r="34" spans="1:18" x14ac:dyDescent="0.25">
      <c r="A34" s="4">
        <v>29953</v>
      </c>
      <c r="B34" s="5">
        <v>74961</v>
      </c>
      <c r="C34" s="6" t="s">
        <v>10</v>
      </c>
      <c r="D34" s="7" t="s">
        <v>44</v>
      </c>
      <c r="E34" s="24">
        <v>1</v>
      </c>
      <c r="F34" s="25">
        <v>0</v>
      </c>
      <c r="G34" s="25">
        <v>0</v>
      </c>
      <c r="H34" s="25"/>
      <c r="I34" s="26">
        <v>0</v>
      </c>
      <c r="J34" s="9"/>
      <c r="K34" s="9"/>
      <c r="L34" s="9"/>
      <c r="M34" s="9"/>
      <c r="N34" s="9"/>
      <c r="O34" s="14">
        <f t="shared" si="0"/>
        <v>40</v>
      </c>
      <c r="P34" s="15" t="str">
        <f t="shared" si="1"/>
        <v>II</v>
      </c>
      <c r="Q34" s="8" t="s">
        <v>45</v>
      </c>
      <c r="R34" s="2"/>
    </row>
    <row r="35" spans="1:18" x14ac:dyDescent="0.25">
      <c r="A35" s="4">
        <v>986</v>
      </c>
      <c r="B35" s="5">
        <v>36838</v>
      </c>
      <c r="C35" s="6" t="s">
        <v>17</v>
      </c>
      <c r="D35" s="7" t="s">
        <v>18</v>
      </c>
      <c r="E35" s="9">
        <v>0</v>
      </c>
      <c r="F35" s="9">
        <v>0</v>
      </c>
      <c r="G35" s="9">
        <v>0</v>
      </c>
      <c r="H35" s="9"/>
      <c r="I35" s="9"/>
      <c r="J35" s="9"/>
      <c r="K35" s="9"/>
      <c r="L35" s="9"/>
      <c r="M35" s="9"/>
      <c r="N35" s="9"/>
      <c r="O35" s="14">
        <f t="shared" si="0"/>
        <v>30</v>
      </c>
      <c r="P35" s="15" t="str">
        <f>IF(O35=0,"",IF(O35&lt;=5,"r",IF(O35&lt;=10,"+",ROMAN(INT(5*(O35/100)-0.01)+1))))</f>
        <v>II</v>
      </c>
      <c r="Q35" s="8" t="s">
        <v>19</v>
      </c>
      <c r="R35" s="2"/>
    </row>
    <row r="36" spans="1:18" x14ac:dyDescent="0.25">
      <c r="A36" s="4">
        <v>2007</v>
      </c>
      <c r="B36" s="5">
        <v>15776</v>
      </c>
      <c r="C36" s="6" t="s">
        <v>10</v>
      </c>
      <c r="D36" s="7" t="s">
        <v>102</v>
      </c>
      <c r="E36" s="9">
        <v>0</v>
      </c>
      <c r="F36" s="9">
        <v>0</v>
      </c>
      <c r="G36" s="9"/>
      <c r="H36" s="9"/>
      <c r="I36" s="9"/>
      <c r="J36" s="9"/>
      <c r="K36" s="9">
        <v>0</v>
      </c>
      <c r="L36" s="9"/>
      <c r="M36" s="9">
        <v>0</v>
      </c>
      <c r="N36" s="9"/>
      <c r="O36" s="14">
        <f t="shared" si="0"/>
        <v>40</v>
      </c>
      <c r="P36" s="15" t="str">
        <f>IF(O36=0,"",IF(O36&lt;=5,"r",IF(O36&lt;=10,"+",ROMAN(INT(5*(O36/100)-0.01)+1))))</f>
        <v>II</v>
      </c>
      <c r="Q36" s="8" t="s">
        <v>45</v>
      </c>
      <c r="R36" s="2"/>
    </row>
    <row r="37" spans="1:18" x14ac:dyDescent="0.25">
      <c r="A37" s="4">
        <v>30062</v>
      </c>
      <c r="B37" s="5">
        <v>75070</v>
      </c>
      <c r="C37" s="6" t="s">
        <v>10</v>
      </c>
      <c r="D37" s="7" t="s">
        <v>46</v>
      </c>
      <c r="E37" s="9">
        <v>0</v>
      </c>
      <c r="F37" s="9"/>
      <c r="G37" s="9"/>
      <c r="H37" s="9">
        <v>0</v>
      </c>
      <c r="I37" s="9"/>
      <c r="J37" s="9"/>
      <c r="K37" s="9"/>
      <c r="L37" s="9"/>
      <c r="M37" s="9"/>
      <c r="N37" s="9"/>
      <c r="O37" s="14">
        <f t="shared" si="0"/>
        <v>20</v>
      </c>
      <c r="P37" s="15" t="str">
        <f t="shared" si="1"/>
        <v>I</v>
      </c>
      <c r="Q37" s="8" t="s">
        <v>19</v>
      </c>
      <c r="R37" s="2"/>
    </row>
    <row r="38" spans="1:18" x14ac:dyDescent="0.25">
      <c r="A38" s="4">
        <v>8641</v>
      </c>
      <c r="B38" s="5">
        <v>6132</v>
      </c>
      <c r="C38" s="6" t="s">
        <v>10</v>
      </c>
      <c r="D38" s="7" t="s">
        <v>47</v>
      </c>
      <c r="E38" s="9">
        <v>0</v>
      </c>
      <c r="F38" s="9"/>
      <c r="G38" s="9"/>
      <c r="H38" s="9"/>
      <c r="I38" s="9">
        <v>0</v>
      </c>
      <c r="J38" s="9"/>
      <c r="K38" s="9"/>
      <c r="L38" s="9"/>
      <c r="M38" s="9"/>
      <c r="N38" s="9"/>
      <c r="O38" s="14">
        <f t="shared" si="0"/>
        <v>20</v>
      </c>
      <c r="P38" s="15" t="str">
        <f t="shared" si="1"/>
        <v>I</v>
      </c>
      <c r="Q38" s="8" t="s">
        <v>23</v>
      </c>
      <c r="R38" s="2"/>
    </row>
    <row r="39" spans="1:18" x14ac:dyDescent="0.25">
      <c r="A39" s="4">
        <v>4526</v>
      </c>
      <c r="B39" s="5">
        <v>55045</v>
      </c>
      <c r="C39" s="6" t="s">
        <v>10</v>
      </c>
      <c r="D39" s="7" t="s">
        <v>50</v>
      </c>
      <c r="E39" s="9"/>
      <c r="F39" s="9">
        <v>0</v>
      </c>
      <c r="G39" s="9"/>
      <c r="H39" s="9"/>
      <c r="I39" s="9"/>
      <c r="J39" s="9"/>
      <c r="K39" s="9"/>
      <c r="L39" s="9"/>
      <c r="M39" s="9"/>
      <c r="N39" s="9">
        <v>0</v>
      </c>
      <c r="O39" s="14">
        <f t="shared" si="0"/>
        <v>20</v>
      </c>
      <c r="P39" s="15" t="str">
        <f t="shared" si="1"/>
        <v>I</v>
      </c>
      <c r="Q39" s="8" t="s">
        <v>12</v>
      </c>
      <c r="R39" s="2"/>
    </row>
    <row r="40" spans="1:18" x14ac:dyDescent="0.25">
      <c r="A40" s="4">
        <v>1036</v>
      </c>
      <c r="B40" s="5">
        <v>38708</v>
      </c>
      <c r="C40" s="6" t="s">
        <v>10</v>
      </c>
      <c r="D40" s="7" t="s">
        <v>51</v>
      </c>
      <c r="E40" s="9"/>
      <c r="F40" s="9"/>
      <c r="G40" s="9">
        <v>0</v>
      </c>
      <c r="H40" s="9"/>
      <c r="I40" s="9"/>
      <c r="J40" s="9"/>
      <c r="K40" s="9"/>
      <c r="L40" s="9"/>
      <c r="M40" s="9"/>
      <c r="N40" s="9"/>
      <c r="O40" s="14">
        <f t="shared" si="0"/>
        <v>10</v>
      </c>
      <c r="P40" s="15" t="str">
        <f t="shared" si="1"/>
        <v>+</v>
      </c>
      <c r="Q40" s="8" t="s">
        <v>12</v>
      </c>
      <c r="R40" s="2"/>
    </row>
    <row r="41" spans="1:18" x14ac:dyDescent="0.25">
      <c r="A41" s="4">
        <v>4081</v>
      </c>
      <c r="B41" s="5">
        <v>49834</v>
      </c>
      <c r="C41" s="6" t="s">
        <v>10</v>
      </c>
      <c r="D41" s="7" t="s">
        <v>112</v>
      </c>
      <c r="E41" s="9">
        <v>0</v>
      </c>
      <c r="F41" s="9"/>
      <c r="G41" s="9"/>
      <c r="H41" s="9"/>
      <c r="I41" s="9"/>
      <c r="J41" s="9">
        <v>0</v>
      </c>
      <c r="K41" s="9"/>
      <c r="L41" s="9"/>
      <c r="M41" s="9"/>
      <c r="N41" s="9"/>
      <c r="O41" s="14">
        <f t="shared" si="0"/>
        <v>20</v>
      </c>
      <c r="P41" s="15" t="str">
        <f t="shared" si="1"/>
        <v>I</v>
      </c>
      <c r="Q41" s="8" t="s">
        <v>15</v>
      </c>
      <c r="R41" s="2"/>
    </row>
    <row r="42" spans="1:18" x14ac:dyDescent="0.25">
      <c r="A42" s="4"/>
      <c r="B42" s="5"/>
      <c r="C42" s="6"/>
      <c r="D42" s="17" t="s">
        <v>153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14"/>
      <c r="P42" s="15"/>
      <c r="Q42" s="8"/>
      <c r="R42" s="2"/>
    </row>
    <row r="43" spans="1:18" x14ac:dyDescent="0.25">
      <c r="A43" s="4">
        <v>29849</v>
      </c>
      <c r="B43" s="5">
        <v>28366</v>
      </c>
      <c r="C43" s="6" t="s">
        <v>17</v>
      </c>
      <c r="D43" s="7" t="s">
        <v>59</v>
      </c>
      <c r="E43" s="9">
        <v>0</v>
      </c>
      <c r="F43" s="9"/>
      <c r="G43" s="9"/>
      <c r="H43" s="9"/>
      <c r="I43" s="9">
        <v>0</v>
      </c>
      <c r="J43" s="18">
        <v>0</v>
      </c>
      <c r="K43" s="19">
        <v>0</v>
      </c>
      <c r="L43" s="19">
        <v>0</v>
      </c>
      <c r="M43" s="19">
        <v>0</v>
      </c>
      <c r="N43" s="20">
        <v>0</v>
      </c>
      <c r="O43" s="29">
        <f t="shared" ref="O43:O49" si="2">COUNTIF(E43:N43,"&gt;=0")/O$9*100</f>
        <v>70</v>
      </c>
      <c r="P43" s="15" t="str">
        <f t="shared" ref="P43:P49" si="3">IF(O43=0,"",IF(O43&lt;=5,"r",IF(O43&lt;=10,"+",ROMAN(INT(5*(O43/100)-0.01)+1))))</f>
        <v>IV</v>
      </c>
      <c r="Q43" s="8" t="s">
        <v>23</v>
      </c>
      <c r="R43" s="2"/>
    </row>
    <row r="44" spans="1:18" x14ac:dyDescent="0.25">
      <c r="A44" s="4">
        <v>3083</v>
      </c>
      <c r="B44" s="5">
        <v>44833</v>
      </c>
      <c r="C44" s="6" t="s">
        <v>10</v>
      </c>
      <c r="D44" s="7" t="s">
        <v>58</v>
      </c>
      <c r="E44" s="9">
        <v>0</v>
      </c>
      <c r="F44" s="9"/>
      <c r="G44" s="9">
        <v>0</v>
      </c>
      <c r="H44" s="9"/>
      <c r="I44" s="9">
        <v>0</v>
      </c>
      <c r="J44" s="21"/>
      <c r="K44" s="22">
        <v>1</v>
      </c>
      <c r="L44" s="22">
        <v>0</v>
      </c>
      <c r="M44" s="22">
        <v>1</v>
      </c>
      <c r="N44" s="23">
        <v>2</v>
      </c>
      <c r="O44" s="29">
        <f t="shared" si="2"/>
        <v>70</v>
      </c>
      <c r="P44" s="15" t="str">
        <f t="shared" si="3"/>
        <v>IV</v>
      </c>
      <c r="Q44" s="8" t="s">
        <v>12</v>
      </c>
      <c r="R44" s="2"/>
    </row>
    <row r="45" spans="1:18" x14ac:dyDescent="0.25">
      <c r="A45" s="4">
        <v>1050</v>
      </c>
      <c r="B45" s="5">
        <v>101838</v>
      </c>
      <c r="C45" s="6" t="s">
        <v>17</v>
      </c>
      <c r="D45" s="7" t="s">
        <v>67</v>
      </c>
      <c r="E45" s="9"/>
      <c r="F45" s="9"/>
      <c r="G45" s="9"/>
      <c r="H45" s="9"/>
      <c r="I45" s="9"/>
      <c r="J45" s="21">
        <v>0</v>
      </c>
      <c r="K45" s="22">
        <v>0</v>
      </c>
      <c r="L45" s="22">
        <v>0</v>
      </c>
      <c r="M45" s="22"/>
      <c r="N45" s="23"/>
      <c r="O45" s="29">
        <f t="shared" si="2"/>
        <v>30</v>
      </c>
      <c r="P45" s="15" t="str">
        <f t="shared" si="3"/>
        <v>II</v>
      </c>
      <c r="Q45" s="8" t="s">
        <v>19</v>
      </c>
      <c r="R45" s="2"/>
    </row>
    <row r="46" spans="1:18" x14ac:dyDescent="0.25">
      <c r="A46" s="4">
        <v>3756</v>
      </c>
      <c r="B46" s="5">
        <v>39404</v>
      </c>
      <c r="C46" s="6" t="s">
        <v>68</v>
      </c>
      <c r="D46" s="7" t="s">
        <v>69</v>
      </c>
      <c r="E46" s="9"/>
      <c r="F46" s="9"/>
      <c r="G46" s="9"/>
      <c r="H46" s="9"/>
      <c r="I46" s="9"/>
      <c r="J46" s="24">
        <v>0</v>
      </c>
      <c r="K46" s="25"/>
      <c r="L46" s="25">
        <v>0</v>
      </c>
      <c r="M46" s="25"/>
      <c r="N46" s="26">
        <v>0</v>
      </c>
      <c r="O46" s="29">
        <f t="shared" si="2"/>
        <v>30</v>
      </c>
      <c r="P46" s="15" t="str">
        <f t="shared" si="3"/>
        <v>II</v>
      </c>
      <c r="Q46" s="8" t="s">
        <v>23</v>
      </c>
      <c r="R46" s="2"/>
    </row>
    <row r="47" spans="1:18" x14ac:dyDescent="0.25">
      <c r="A47" s="4">
        <v>520</v>
      </c>
      <c r="B47" s="5">
        <v>14667</v>
      </c>
      <c r="C47" s="6" t="s">
        <v>17</v>
      </c>
      <c r="D47" s="7" t="s">
        <v>48</v>
      </c>
      <c r="E47" s="9">
        <v>0</v>
      </c>
      <c r="F47" s="9"/>
      <c r="G47" s="9"/>
      <c r="H47" s="9"/>
      <c r="I47" s="9"/>
      <c r="J47" s="9">
        <v>0</v>
      </c>
      <c r="K47" s="9"/>
      <c r="L47" s="9"/>
      <c r="M47" s="9"/>
      <c r="N47" s="9"/>
      <c r="O47" s="14">
        <f t="shared" si="2"/>
        <v>20</v>
      </c>
      <c r="P47" s="15" t="str">
        <f t="shared" si="3"/>
        <v>I</v>
      </c>
      <c r="Q47" s="8" t="s">
        <v>49</v>
      </c>
      <c r="R47" s="2"/>
    </row>
    <row r="48" spans="1:18" x14ac:dyDescent="0.25">
      <c r="A48" s="4">
        <v>14780</v>
      </c>
      <c r="B48" s="5">
        <v>67407</v>
      </c>
      <c r="C48" s="6" t="s">
        <v>17</v>
      </c>
      <c r="D48" s="7" t="s">
        <v>79</v>
      </c>
      <c r="E48" s="9"/>
      <c r="F48" s="9"/>
      <c r="G48" s="9"/>
      <c r="H48" s="9"/>
      <c r="I48" s="9"/>
      <c r="J48" s="9"/>
      <c r="K48" s="9"/>
      <c r="L48" s="9">
        <v>0</v>
      </c>
      <c r="M48" s="9"/>
      <c r="N48" s="9"/>
      <c r="O48" s="14">
        <f t="shared" si="2"/>
        <v>10</v>
      </c>
      <c r="P48" s="15" t="str">
        <f t="shared" si="3"/>
        <v>+</v>
      </c>
      <c r="Q48" s="8" t="s">
        <v>9</v>
      </c>
      <c r="R48" s="2"/>
    </row>
    <row r="49" spans="1:18" x14ac:dyDescent="0.25">
      <c r="A49" s="4">
        <v>30811</v>
      </c>
      <c r="B49" s="5">
        <v>76005</v>
      </c>
      <c r="C49" s="6" t="s">
        <v>17</v>
      </c>
      <c r="D49" s="7" t="s">
        <v>132</v>
      </c>
      <c r="E49" s="9"/>
      <c r="F49" s="9"/>
      <c r="G49" s="9"/>
      <c r="H49" s="9"/>
      <c r="I49" s="9"/>
      <c r="J49" s="9">
        <v>0</v>
      </c>
      <c r="K49" s="9"/>
      <c r="L49" s="9"/>
      <c r="M49" s="9"/>
      <c r="N49" s="9"/>
      <c r="O49" s="14">
        <f t="shared" si="2"/>
        <v>10</v>
      </c>
      <c r="P49" s="15" t="str">
        <f t="shared" si="3"/>
        <v>+</v>
      </c>
      <c r="Q49" s="8" t="s">
        <v>23</v>
      </c>
      <c r="R49" s="2"/>
    </row>
    <row r="50" spans="1:18" x14ac:dyDescent="0.25">
      <c r="A50" s="4"/>
      <c r="B50" s="5"/>
      <c r="C50" s="6"/>
      <c r="D50" s="17" t="s">
        <v>160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14"/>
      <c r="P50" s="15"/>
      <c r="Q50" s="8"/>
      <c r="R50" s="2"/>
    </row>
    <row r="51" spans="1:18" x14ac:dyDescent="0.25">
      <c r="A51" s="4">
        <v>980</v>
      </c>
      <c r="B51" s="5">
        <v>35806</v>
      </c>
      <c r="C51" s="6" t="s">
        <v>37</v>
      </c>
      <c r="D51" s="7" t="s">
        <v>38</v>
      </c>
      <c r="E51" s="9">
        <v>0</v>
      </c>
      <c r="F51" s="9">
        <v>0</v>
      </c>
      <c r="G51" s="9">
        <v>0</v>
      </c>
      <c r="H51" s="9"/>
      <c r="I51" s="9"/>
      <c r="J51" s="9">
        <v>0</v>
      </c>
      <c r="K51" s="9">
        <v>0</v>
      </c>
      <c r="L51" s="9">
        <v>0</v>
      </c>
      <c r="M51" s="9"/>
      <c r="N51" s="9">
        <v>0</v>
      </c>
      <c r="O51" s="14">
        <f t="shared" ref="O51:O56" si="4">COUNTIF(E51:N51,"&gt;=0")/O$9*100</f>
        <v>70</v>
      </c>
      <c r="P51" s="15" t="str">
        <f t="shared" ref="P51:P56" si="5">IF(O51=0,"",IF(O51&lt;=5,"r",IF(O51&lt;=10,"+",ROMAN(INT(5*(O51/100)-0.01)+1))))</f>
        <v>IV</v>
      </c>
      <c r="Q51" s="8" t="s">
        <v>12</v>
      </c>
      <c r="R51" s="2"/>
    </row>
    <row r="52" spans="1:18" x14ac:dyDescent="0.25">
      <c r="A52" s="4">
        <v>6268</v>
      </c>
      <c r="B52" s="5">
        <v>5615</v>
      </c>
      <c r="C52" s="6" t="s">
        <v>37</v>
      </c>
      <c r="D52" s="7" t="s">
        <v>53</v>
      </c>
      <c r="E52" s="9">
        <v>1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1</v>
      </c>
      <c r="M52" s="9">
        <v>0</v>
      </c>
      <c r="N52" s="9">
        <v>0</v>
      </c>
      <c r="O52" s="14">
        <f t="shared" si="4"/>
        <v>100</v>
      </c>
      <c r="P52" s="15" t="str">
        <f t="shared" si="5"/>
        <v>V</v>
      </c>
      <c r="Q52" s="8" t="s">
        <v>15</v>
      </c>
      <c r="R52" s="2"/>
    </row>
    <row r="53" spans="1:18" x14ac:dyDescent="0.25">
      <c r="A53" s="4">
        <v>3770</v>
      </c>
      <c r="B53" s="5">
        <v>39479</v>
      </c>
      <c r="C53" s="6" t="s">
        <v>37</v>
      </c>
      <c r="D53" s="7" t="s">
        <v>57</v>
      </c>
      <c r="E53" s="9">
        <v>0</v>
      </c>
      <c r="F53" s="9">
        <v>0</v>
      </c>
      <c r="G53" s="9">
        <v>0</v>
      </c>
      <c r="H53" s="9">
        <v>1</v>
      </c>
      <c r="I53" s="9">
        <v>0</v>
      </c>
      <c r="J53" s="9">
        <v>0</v>
      </c>
      <c r="K53" s="9"/>
      <c r="L53" s="9"/>
      <c r="M53" s="9"/>
      <c r="N53" s="9">
        <v>0</v>
      </c>
      <c r="O53" s="14">
        <f t="shared" si="4"/>
        <v>70</v>
      </c>
      <c r="P53" s="15" t="str">
        <f t="shared" si="5"/>
        <v>IV</v>
      </c>
      <c r="Q53" s="8" t="s">
        <v>12</v>
      </c>
      <c r="R53" s="2"/>
    </row>
    <row r="54" spans="1:18" x14ac:dyDescent="0.25">
      <c r="A54" s="4">
        <v>5915</v>
      </c>
      <c r="B54" s="5">
        <v>13885</v>
      </c>
      <c r="C54" s="6" t="s">
        <v>37</v>
      </c>
      <c r="D54" s="7" t="s">
        <v>88</v>
      </c>
      <c r="E54" s="9"/>
      <c r="F54" s="9">
        <v>0</v>
      </c>
      <c r="G54" s="9"/>
      <c r="H54" s="9">
        <v>0</v>
      </c>
      <c r="I54" s="9">
        <v>0</v>
      </c>
      <c r="J54" s="9">
        <v>1</v>
      </c>
      <c r="K54" s="9">
        <v>0</v>
      </c>
      <c r="L54" s="9">
        <v>1</v>
      </c>
      <c r="M54" s="9"/>
      <c r="N54" s="9"/>
      <c r="O54" s="14">
        <f t="shared" si="4"/>
        <v>60</v>
      </c>
      <c r="P54" s="15" t="str">
        <f t="shared" si="5"/>
        <v>III</v>
      </c>
      <c r="Q54" s="8" t="s">
        <v>15</v>
      </c>
      <c r="R54" s="2"/>
    </row>
    <row r="55" spans="1:18" x14ac:dyDescent="0.25">
      <c r="A55" s="4">
        <v>2420</v>
      </c>
      <c r="B55" s="5">
        <v>73455</v>
      </c>
      <c r="C55" s="6" t="s">
        <v>37</v>
      </c>
      <c r="D55" s="7" t="s">
        <v>119</v>
      </c>
      <c r="E55" s="9"/>
      <c r="F55" s="9"/>
      <c r="G55" s="9"/>
      <c r="H55" s="9"/>
      <c r="I55" s="9"/>
      <c r="J55" s="9">
        <v>1</v>
      </c>
      <c r="K55" s="9">
        <v>0</v>
      </c>
      <c r="L55" s="9"/>
      <c r="M55" s="9"/>
      <c r="N55" s="9"/>
      <c r="O55" s="14">
        <f t="shared" si="4"/>
        <v>20</v>
      </c>
      <c r="P55" s="15" t="str">
        <f t="shared" si="5"/>
        <v>I</v>
      </c>
      <c r="Q55" s="8" t="s">
        <v>23</v>
      </c>
      <c r="R55" s="2"/>
    </row>
    <row r="56" spans="1:18" x14ac:dyDescent="0.25">
      <c r="A56" s="4">
        <v>6920</v>
      </c>
      <c r="B56" s="5">
        <v>27758</v>
      </c>
      <c r="C56" s="6" t="s">
        <v>13</v>
      </c>
      <c r="D56" s="7" t="s">
        <v>156</v>
      </c>
      <c r="E56" s="9">
        <v>0</v>
      </c>
      <c r="F56" s="9">
        <v>0</v>
      </c>
      <c r="G56" s="9">
        <v>0</v>
      </c>
      <c r="H56" s="9"/>
      <c r="I56" s="9">
        <v>0</v>
      </c>
      <c r="J56" s="9"/>
      <c r="K56" s="9"/>
      <c r="L56" s="9"/>
      <c r="M56" s="9">
        <v>0</v>
      </c>
      <c r="N56" s="9">
        <v>1</v>
      </c>
      <c r="O56" s="14">
        <f t="shared" si="4"/>
        <v>60</v>
      </c>
      <c r="P56" s="15" t="str">
        <f t="shared" si="5"/>
        <v>III</v>
      </c>
      <c r="Q56" s="8" t="s">
        <v>15</v>
      </c>
      <c r="R56" s="2" t="s">
        <v>144</v>
      </c>
    </row>
    <row r="57" spans="1:18" x14ac:dyDescent="0.25">
      <c r="A57" s="4"/>
      <c r="B57" s="5"/>
      <c r="C57" s="6"/>
      <c r="D57" s="28" t="s">
        <v>151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14"/>
      <c r="P57" s="15"/>
      <c r="Q57" s="8"/>
      <c r="R57" s="2"/>
    </row>
    <row r="58" spans="1:18" x14ac:dyDescent="0.25">
      <c r="A58" s="4">
        <v>5923</v>
      </c>
      <c r="B58" s="5">
        <v>13926</v>
      </c>
      <c r="C58" s="6" t="s">
        <v>55</v>
      </c>
      <c r="D58" s="7" t="s">
        <v>56</v>
      </c>
      <c r="E58" s="9">
        <v>0</v>
      </c>
      <c r="F58" s="9">
        <v>0</v>
      </c>
      <c r="G58" s="9">
        <v>0</v>
      </c>
      <c r="H58" s="9"/>
      <c r="I58" s="9">
        <v>1</v>
      </c>
      <c r="J58" s="9">
        <v>1</v>
      </c>
      <c r="K58" s="9">
        <v>0</v>
      </c>
      <c r="L58" s="9">
        <v>0</v>
      </c>
      <c r="M58" s="9">
        <v>0</v>
      </c>
      <c r="N58" s="9"/>
      <c r="O58" s="14">
        <f t="shared" ref="O58:O63" si="6">COUNTIF(E58:N58,"&gt;=0")/O$9*100</f>
        <v>80</v>
      </c>
      <c r="P58" s="15" t="str">
        <f t="shared" ref="P58:P63" si="7">IF(O58=0,"",IF(O58&lt;=5,"r",IF(O58&lt;=10,"+",ROMAN(INT(5*(O58/100)-0.01)+1))))</f>
        <v>IV</v>
      </c>
      <c r="Q58" s="8" t="s">
        <v>15</v>
      </c>
      <c r="R58" s="2"/>
    </row>
    <row r="59" spans="1:18" x14ac:dyDescent="0.25">
      <c r="A59" s="4">
        <v>3715</v>
      </c>
      <c r="B59" s="5">
        <v>67392</v>
      </c>
      <c r="C59" s="6" t="s">
        <v>55</v>
      </c>
      <c r="D59" s="7" t="s">
        <v>60</v>
      </c>
      <c r="E59" s="9">
        <v>0</v>
      </c>
      <c r="F59" s="9">
        <v>0</v>
      </c>
      <c r="G59" s="9"/>
      <c r="H59" s="9">
        <v>0</v>
      </c>
      <c r="I59" s="9">
        <v>0</v>
      </c>
      <c r="J59" s="9"/>
      <c r="K59" s="9">
        <v>0</v>
      </c>
      <c r="L59" s="9"/>
      <c r="M59" s="9"/>
      <c r="N59" s="9">
        <v>0</v>
      </c>
      <c r="O59" s="14">
        <f t="shared" si="6"/>
        <v>60</v>
      </c>
      <c r="P59" s="15" t="str">
        <f t="shared" si="7"/>
        <v>III</v>
      </c>
      <c r="Q59" s="8" t="s">
        <v>23</v>
      </c>
      <c r="R59" s="2"/>
    </row>
    <row r="60" spans="1:18" x14ac:dyDescent="0.25">
      <c r="A60" s="4">
        <v>14778</v>
      </c>
      <c r="B60" s="5">
        <v>67333</v>
      </c>
      <c r="C60" s="6" t="s">
        <v>55</v>
      </c>
      <c r="D60" s="7" t="s">
        <v>103</v>
      </c>
      <c r="E60" s="9">
        <v>0</v>
      </c>
      <c r="F60" s="9"/>
      <c r="G60" s="9"/>
      <c r="H60" s="9"/>
      <c r="I60" s="9">
        <v>0</v>
      </c>
      <c r="J60" s="9">
        <v>0</v>
      </c>
      <c r="K60" s="9">
        <v>1</v>
      </c>
      <c r="L60" s="9"/>
      <c r="M60" s="9"/>
      <c r="N60" s="9"/>
      <c r="O60" s="14">
        <f t="shared" si="6"/>
        <v>40</v>
      </c>
      <c r="P60" s="15" t="str">
        <f t="shared" si="7"/>
        <v>II</v>
      </c>
      <c r="Q60" s="8" t="s">
        <v>23</v>
      </c>
      <c r="R60" s="2"/>
    </row>
    <row r="61" spans="1:18" x14ac:dyDescent="0.25">
      <c r="A61" s="4">
        <v>30196</v>
      </c>
      <c r="B61" s="5">
        <v>75204</v>
      </c>
      <c r="C61" s="6" t="s">
        <v>55</v>
      </c>
      <c r="D61" s="7" t="s">
        <v>104</v>
      </c>
      <c r="E61" s="9"/>
      <c r="F61" s="9">
        <v>0</v>
      </c>
      <c r="G61" s="9"/>
      <c r="H61" s="9">
        <v>0</v>
      </c>
      <c r="I61" s="9"/>
      <c r="J61" s="9"/>
      <c r="K61" s="9"/>
      <c r="L61" s="9">
        <v>0</v>
      </c>
      <c r="M61" s="9"/>
      <c r="N61" s="9">
        <v>0</v>
      </c>
      <c r="O61" s="14">
        <f t="shared" si="6"/>
        <v>40</v>
      </c>
      <c r="P61" s="15" t="str">
        <f t="shared" si="7"/>
        <v>II</v>
      </c>
      <c r="Q61" s="8" t="s">
        <v>12</v>
      </c>
      <c r="R61" s="2"/>
    </row>
    <row r="62" spans="1:18" x14ac:dyDescent="0.25">
      <c r="A62" s="4">
        <v>6692</v>
      </c>
      <c r="B62" s="5">
        <v>10518</v>
      </c>
      <c r="C62" s="6" t="s">
        <v>55</v>
      </c>
      <c r="D62" s="7" t="s">
        <v>107</v>
      </c>
      <c r="E62" s="9"/>
      <c r="F62" s="9">
        <v>0</v>
      </c>
      <c r="G62" s="9"/>
      <c r="H62" s="9">
        <v>0</v>
      </c>
      <c r="I62" s="9"/>
      <c r="J62" s="9">
        <v>0</v>
      </c>
      <c r="K62" s="9"/>
      <c r="L62" s="9"/>
      <c r="M62" s="9"/>
      <c r="N62" s="9"/>
      <c r="O62" s="14">
        <f t="shared" si="6"/>
        <v>30</v>
      </c>
      <c r="P62" s="15" t="str">
        <f t="shared" si="7"/>
        <v>II</v>
      </c>
      <c r="Q62" s="8" t="s">
        <v>108</v>
      </c>
      <c r="R62" s="2"/>
    </row>
    <row r="63" spans="1:18" x14ac:dyDescent="0.25">
      <c r="A63" s="4">
        <v>172</v>
      </c>
      <c r="B63" s="5">
        <v>25380</v>
      </c>
      <c r="C63" s="6" t="s">
        <v>55</v>
      </c>
      <c r="D63" s="7" t="s">
        <v>118</v>
      </c>
      <c r="E63" s="9"/>
      <c r="F63" s="9"/>
      <c r="G63" s="9"/>
      <c r="H63" s="9"/>
      <c r="I63" s="9">
        <v>0</v>
      </c>
      <c r="J63" s="9">
        <v>0</v>
      </c>
      <c r="K63" s="9"/>
      <c r="L63" s="9"/>
      <c r="M63" s="9"/>
      <c r="N63" s="9"/>
      <c r="O63" s="14">
        <f t="shared" si="6"/>
        <v>20</v>
      </c>
      <c r="P63" s="15" t="str">
        <f t="shared" si="7"/>
        <v>I</v>
      </c>
      <c r="Q63" s="8" t="s">
        <v>19</v>
      </c>
      <c r="R63" s="2"/>
    </row>
    <row r="64" spans="1:18" x14ac:dyDescent="0.25">
      <c r="A64" s="4"/>
      <c r="B64" s="5"/>
      <c r="C64" s="6"/>
      <c r="D64" s="17" t="s">
        <v>157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14"/>
      <c r="P64" s="15"/>
      <c r="Q64" s="8"/>
      <c r="R64" s="2"/>
    </row>
    <row r="65" spans="1:18" x14ac:dyDescent="0.25">
      <c r="A65" s="4">
        <v>6973</v>
      </c>
      <c r="B65" s="5">
        <v>37233</v>
      </c>
      <c r="C65" s="6" t="s">
        <v>42</v>
      </c>
      <c r="D65" s="7" t="s">
        <v>54</v>
      </c>
      <c r="E65" s="9">
        <v>0</v>
      </c>
      <c r="F65" s="9">
        <v>0</v>
      </c>
      <c r="G65" s="9">
        <v>1</v>
      </c>
      <c r="H65" s="9">
        <v>0</v>
      </c>
      <c r="I65" s="9">
        <v>1</v>
      </c>
      <c r="J65" s="9">
        <v>1</v>
      </c>
      <c r="K65" s="9">
        <v>1</v>
      </c>
      <c r="L65" s="9">
        <v>0</v>
      </c>
      <c r="M65" s="9">
        <v>1</v>
      </c>
      <c r="N65" s="9"/>
      <c r="O65" s="14">
        <f>COUNTIF(E65:N65,"&gt;=0")/O$9*100</f>
        <v>90</v>
      </c>
      <c r="P65" s="15" t="str">
        <f>IF(O65=0,"",IF(O65&lt;=5,"r",IF(O65&lt;=10,"+",ROMAN(INT(5*(O65/100)-0.01)+1))))</f>
        <v>V</v>
      </c>
      <c r="Q65" s="8" t="s">
        <v>15</v>
      </c>
      <c r="R65" s="2"/>
    </row>
    <row r="66" spans="1:18" x14ac:dyDescent="0.25">
      <c r="A66" s="4">
        <v>30361</v>
      </c>
      <c r="B66" s="5">
        <v>75369</v>
      </c>
      <c r="C66" s="6" t="s">
        <v>34</v>
      </c>
      <c r="D66" s="7" t="s">
        <v>35</v>
      </c>
      <c r="E66" s="9">
        <v>0</v>
      </c>
      <c r="F66" s="9">
        <v>0</v>
      </c>
      <c r="G66" s="9">
        <v>0</v>
      </c>
      <c r="H66" s="9"/>
      <c r="I66" s="9">
        <v>0</v>
      </c>
      <c r="J66" s="9"/>
      <c r="K66" s="9">
        <v>0</v>
      </c>
      <c r="L66" s="9">
        <v>0</v>
      </c>
      <c r="M66" s="9"/>
      <c r="N66" s="9">
        <v>0</v>
      </c>
      <c r="O66" s="14">
        <f>COUNTIF(E66:N66,"&gt;=0")/O$9*100</f>
        <v>70</v>
      </c>
      <c r="P66" s="15" t="str">
        <f>IF(O66=0,"",IF(O66&lt;=5,"r",IF(O66&lt;=10,"+",ROMAN(INT(5*(O66/100)-0.01)+1))))</f>
        <v>IV</v>
      </c>
      <c r="Q66" s="8" t="s">
        <v>36</v>
      </c>
      <c r="R66" s="2"/>
    </row>
    <row r="67" spans="1:18" x14ac:dyDescent="0.25">
      <c r="A67" s="4">
        <v>548</v>
      </c>
      <c r="B67" s="5">
        <v>14560</v>
      </c>
      <c r="C67" s="6" t="s">
        <v>72</v>
      </c>
      <c r="D67" s="7" t="s">
        <v>73</v>
      </c>
      <c r="E67" s="9"/>
      <c r="F67" s="9"/>
      <c r="G67" s="9">
        <v>0</v>
      </c>
      <c r="H67" s="9"/>
      <c r="I67" s="9"/>
      <c r="J67" s="9"/>
      <c r="K67" s="9"/>
      <c r="L67" s="9"/>
      <c r="M67" s="9"/>
      <c r="N67" s="9"/>
      <c r="O67" s="14">
        <f t="shared" ref="O67:O82" si="8">COUNTIF(E67:N67,"&gt;=0")/O$9*100</f>
        <v>10</v>
      </c>
      <c r="P67" s="15" t="str">
        <f t="shared" ref="P67:P82" si="9">IF(O67=0,"",IF(O67&lt;=5,"r",IF(O67&lt;=10,"+",ROMAN(INT(5*(O67/100)-0.01)+1))))</f>
        <v>+</v>
      </c>
      <c r="Q67" s="8" t="s">
        <v>74</v>
      </c>
      <c r="R67" s="2"/>
    </row>
    <row r="68" spans="1:18" x14ac:dyDescent="0.25">
      <c r="A68" s="4">
        <v>14635</v>
      </c>
      <c r="B68" s="5">
        <v>66395</v>
      </c>
      <c r="C68" s="6" t="s">
        <v>42</v>
      </c>
      <c r="D68" s="7" t="s">
        <v>43</v>
      </c>
      <c r="E68" s="9"/>
      <c r="F68" s="9">
        <v>1</v>
      </c>
      <c r="G68" s="9"/>
      <c r="H68" s="9">
        <v>1</v>
      </c>
      <c r="I68" s="9"/>
      <c r="J68" s="9">
        <v>1</v>
      </c>
      <c r="K68" s="9"/>
      <c r="L68" s="9"/>
      <c r="M68" s="9">
        <v>1</v>
      </c>
      <c r="N68" s="9">
        <v>0</v>
      </c>
      <c r="O68" s="14">
        <f t="shared" si="8"/>
        <v>50</v>
      </c>
      <c r="P68" s="15" t="str">
        <f t="shared" si="9"/>
        <v>III</v>
      </c>
      <c r="Q68" s="8" t="s">
        <v>15</v>
      </c>
      <c r="R68" s="2" t="s">
        <v>143</v>
      </c>
    </row>
    <row r="69" spans="1:18" x14ac:dyDescent="0.25">
      <c r="A69" s="4">
        <v>7166</v>
      </c>
      <c r="B69" s="5">
        <v>66418</v>
      </c>
      <c r="C69" s="6" t="s">
        <v>63</v>
      </c>
      <c r="D69" s="7" t="s">
        <v>64</v>
      </c>
      <c r="E69" s="9">
        <v>0</v>
      </c>
      <c r="F69" s="9"/>
      <c r="G69" s="9"/>
      <c r="H69" s="9"/>
      <c r="I69" s="9">
        <v>0</v>
      </c>
      <c r="J69" s="9"/>
      <c r="K69" s="9">
        <v>0</v>
      </c>
      <c r="L69" s="9">
        <v>0</v>
      </c>
      <c r="M69" s="9"/>
      <c r="N69" s="9">
        <v>0</v>
      </c>
      <c r="O69" s="14">
        <f>COUNTIF(E69:N69,"&gt;=0")/O$9*100</f>
        <v>50</v>
      </c>
      <c r="P69" s="15" t="str">
        <f>IF(O69=0,"",IF(O69&lt;=5,"r",IF(O69&lt;=10,"+",ROMAN(INT(5*(O69/100)-0.01)+1))))</f>
        <v>III</v>
      </c>
      <c r="Q69" s="8" t="s">
        <v>15</v>
      </c>
      <c r="R69" s="2"/>
    </row>
    <row r="70" spans="1:18" x14ac:dyDescent="0.25">
      <c r="A70" s="4">
        <v>5045</v>
      </c>
      <c r="B70" s="5">
        <v>28973</v>
      </c>
      <c r="C70" s="6" t="s">
        <v>42</v>
      </c>
      <c r="D70" s="7" t="s">
        <v>65</v>
      </c>
      <c r="E70" s="9"/>
      <c r="F70" s="9">
        <v>0</v>
      </c>
      <c r="G70" s="9">
        <v>0</v>
      </c>
      <c r="H70" s="9"/>
      <c r="I70" s="9"/>
      <c r="J70" s="9"/>
      <c r="K70" s="9">
        <v>0</v>
      </c>
      <c r="L70" s="9">
        <v>1</v>
      </c>
      <c r="M70" s="9"/>
      <c r="N70" s="9">
        <v>0</v>
      </c>
      <c r="O70" s="14">
        <f t="shared" si="8"/>
        <v>50</v>
      </c>
      <c r="P70" s="15" t="str">
        <f t="shared" si="9"/>
        <v>III</v>
      </c>
      <c r="Q70" s="8" t="s">
        <v>12</v>
      </c>
      <c r="R70" s="2"/>
    </row>
    <row r="71" spans="1:18" x14ac:dyDescent="0.25">
      <c r="A71" s="4">
        <v>10329</v>
      </c>
      <c r="B71" s="5">
        <v>31144</v>
      </c>
      <c r="C71" s="6" t="s">
        <v>61</v>
      </c>
      <c r="D71" s="7" t="s">
        <v>62</v>
      </c>
      <c r="E71" s="9"/>
      <c r="F71" s="9">
        <v>0</v>
      </c>
      <c r="G71" s="9">
        <v>0</v>
      </c>
      <c r="H71" s="9">
        <v>0</v>
      </c>
      <c r="I71" s="9"/>
      <c r="J71" s="9">
        <v>1</v>
      </c>
      <c r="K71" s="9">
        <v>0</v>
      </c>
      <c r="L71" s="9"/>
      <c r="M71" s="9">
        <v>0</v>
      </c>
      <c r="N71" s="9"/>
      <c r="O71" s="14">
        <f t="shared" si="8"/>
        <v>60</v>
      </c>
      <c r="P71" s="15" t="str">
        <f t="shared" si="9"/>
        <v>III</v>
      </c>
      <c r="Q71" s="8" t="s">
        <v>23</v>
      </c>
      <c r="R71" s="2"/>
    </row>
    <row r="72" spans="1:18" x14ac:dyDescent="0.25">
      <c r="A72" s="4">
        <v>6877</v>
      </c>
      <c r="B72" s="5">
        <v>27382</v>
      </c>
      <c r="C72" s="6" t="s">
        <v>61</v>
      </c>
      <c r="D72" s="7" t="s">
        <v>105</v>
      </c>
      <c r="E72" s="9"/>
      <c r="F72" s="9"/>
      <c r="G72" s="9"/>
      <c r="H72" s="9">
        <v>0</v>
      </c>
      <c r="I72" s="9"/>
      <c r="J72" s="9">
        <v>2</v>
      </c>
      <c r="K72" s="9"/>
      <c r="L72" s="9">
        <v>1</v>
      </c>
      <c r="M72" s="9"/>
      <c r="N72" s="9">
        <v>0</v>
      </c>
      <c r="O72" s="14">
        <f t="shared" si="8"/>
        <v>40</v>
      </c>
      <c r="P72" s="15" t="str">
        <f t="shared" si="9"/>
        <v>II</v>
      </c>
      <c r="Q72" s="8" t="s">
        <v>15</v>
      </c>
      <c r="R72" s="2" t="s">
        <v>145</v>
      </c>
    </row>
    <row r="73" spans="1:18" x14ac:dyDescent="0.25">
      <c r="A73" s="4">
        <v>1137</v>
      </c>
      <c r="B73" s="5">
        <v>61874</v>
      </c>
      <c r="C73" s="6" t="s">
        <v>13</v>
      </c>
      <c r="D73" s="7" t="s">
        <v>14</v>
      </c>
      <c r="E73" s="18">
        <v>0</v>
      </c>
      <c r="F73" s="19">
        <v>0</v>
      </c>
      <c r="G73" s="19">
        <v>0</v>
      </c>
      <c r="H73" s="19">
        <v>0</v>
      </c>
      <c r="I73" s="20">
        <v>0</v>
      </c>
      <c r="J73" s="9">
        <v>0</v>
      </c>
      <c r="K73" s="9"/>
      <c r="L73" s="9"/>
      <c r="M73" s="9"/>
      <c r="N73" s="9"/>
      <c r="O73" s="14">
        <f>COUNTIF(E73:N73,"&gt;=0")/O$9*100</f>
        <v>60</v>
      </c>
      <c r="P73" s="15" t="str">
        <f>IF(O73=0,"",IF(O73&lt;=5,"r",IF(O73&lt;=10,"+",ROMAN(INT(5*(O73/100)-0.01)+1))))</f>
        <v>III</v>
      </c>
      <c r="Q73" s="8" t="s">
        <v>15</v>
      </c>
      <c r="R73" s="2"/>
    </row>
    <row r="74" spans="1:18" x14ac:dyDescent="0.25">
      <c r="A74" s="4">
        <v>4782</v>
      </c>
      <c r="B74" s="5">
        <v>52496</v>
      </c>
      <c r="C74" s="6" t="s">
        <v>29</v>
      </c>
      <c r="D74" s="7" t="s">
        <v>30</v>
      </c>
      <c r="E74" s="21"/>
      <c r="F74" s="22">
        <v>0</v>
      </c>
      <c r="G74" s="22"/>
      <c r="H74" s="22">
        <v>0</v>
      </c>
      <c r="I74" s="23"/>
      <c r="J74" s="9"/>
      <c r="K74" s="9"/>
      <c r="L74" s="9"/>
      <c r="M74" s="9"/>
      <c r="N74" s="9"/>
      <c r="O74" s="14">
        <f>COUNTIF(E74:N74,"&gt;=0")/O$9*100</f>
        <v>20</v>
      </c>
      <c r="P74" s="15" t="str">
        <f>IF(O74=0,"",IF(O74&lt;=5,"r",IF(O74&lt;=10,"+",ROMAN(INT(5*(O74/100)-0.01)+1))))</f>
        <v>I</v>
      </c>
      <c r="Q74" s="8" t="s">
        <v>12</v>
      </c>
      <c r="R74" s="2"/>
    </row>
    <row r="75" spans="1:18" x14ac:dyDescent="0.25">
      <c r="A75" s="4">
        <v>1664</v>
      </c>
      <c r="B75" s="5">
        <v>25517</v>
      </c>
      <c r="C75" s="6" t="s">
        <v>25</v>
      </c>
      <c r="D75" s="7" t="s">
        <v>26</v>
      </c>
      <c r="E75" s="24">
        <v>1</v>
      </c>
      <c r="F75" s="25">
        <v>0</v>
      </c>
      <c r="G75" s="25">
        <v>0</v>
      </c>
      <c r="H75" s="25">
        <v>1</v>
      </c>
      <c r="I75" s="26">
        <v>1</v>
      </c>
      <c r="J75" s="9"/>
      <c r="K75" s="9"/>
      <c r="L75" s="9"/>
      <c r="M75" s="9"/>
      <c r="N75" s="9"/>
      <c r="O75" s="14">
        <f>COUNTIF(E75:N75,"&gt;=0")/O$9*100</f>
        <v>50</v>
      </c>
      <c r="P75" s="15" t="str">
        <f>IF(O75=0,"",IF(O75&lt;=5,"r",IF(O75&lt;=10,"+",ROMAN(INT(5*(O75/100)-0.01)+1))))</f>
        <v>III</v>
      </c>
      <c r="Q75" s="8" t="s">
        <v>12</v>
      </c>
      <c r="R75" s="2"/>
    </row>
    <row r="76" spans="1:18" x14ac:dyDescent="0.25">
      <c r="A76" s="4">
        <v>611</v>
      </c>
      <c r="B76" s="5">
        <v>15345</v>
      </c>
      <c r="C76" s="6" t="s">
        <v>61</v>
      </c>
      <c r="D76" s="7" t="s">
        <v>106</v>
      </c>
      <c r="E76" s="9"/>
      <c r="F76" s="9"/>
      <c r="G76" s="9"/>
      <c r="H76" s="9"/>
      <c r="I76" s="9"/>
      <c r="J76" s="18">
        <v>0</v>
      </c>
      <c r="K76" s="19">
        <v>0</v>
      </c>
      <c r="L76" s="19"/>
      <c r="M76" s="19">
        <v>0</v>
      </c>
      <c r="N76" s="20">
        <v>0</v>
      </c>
      <c r="O76" s="14">
        <f t="shared" si="8"/>
        <v>40</v>
      </c>
      <c r="P76" s="15" t="str">
        <f t="shared" si="9"/>
        <v>II</v>
      </c>
      <c r="Q76" s="8" t="s">
        <v>12</v>
      </c>
      <c r="R76" s="2"/>
    </row>
    <row r="77" spans="1:18" x14ac:dyDescent="0.25">
      <c r="A77" s="4">
        <v>6655</v>
      </c>
      <c r="B77" s="5">
        <v>119463</v>
      </c>
      <c r="C77" s="6" t="s">
        <v>63</v>
      </c>
      <c r="D77" s="7" t="s">
        <v>66</v>
      </c>
      <c r="E77" s="9"/>
      <c r="F77" s="9"/>
      <c r="G77" s="9"/>
      <c r="H77" s="9"/>
      <c r="I77" s="9"/>
      <c r="J77" s="24">
        <v>1</v>
      </c>
      <c r="K77" s="25">
        <v>0</v>
      </c>
      <c r="L77" s="25">
        <v>0</v>
      </c>
      <c r="M77" s="25">
        <v>1</v>
      </c>
      <c r="N77" s="26">
        <v>0</v>
      </c>
      <c r="O77" s="14">
        <f>COUNTIF(E77:N77,"&gt;=0")/O$9*100</f>
        <v>50</v>
      </c>
      <c r="P77" s="15" t="str">
        <f>IF(O77=0,"",IF(O77&lt;=5,"r",IF(O77&lt;=10,"+",ROMAN(INT(5*(O77/100)-0.01)+1))))</f>
        <v>III</v>
      </c>
      <c r="Q77" s="8" t="s">
        <v>15</v>
      </c>
      <c r="R77" s="2"/>
    </row>
    <row r="78" spans="1:18" x14ac:dyDescent="0.25">
      <c r="A78" s="4">
        <v>5058</v>
      </c>
      <c r="B78" s="5">
        <v>28880</v>
      </c>
      <c r="C78" s="6" t="s">
        <v>124</v>
      </c>
      <c r="D78" s="7" t="s">
        <v>125</v>
      </c>
      <c r="E78" s="9"/>
      <c r="F78" s="9"/>
      <c r="G78" s="9"/>
      <c r="H78" s="9"/>
      <c r="I78" s="9"/>
      <c r="J78" s="9">
        <v>0</v>
      </c>
      <c r="K78" s="9"/>
      <c r="L78" s="9"/>
      <c r="M78" s="9"/>
      <c r="N78" s="9"/>
      <c r="O78" s="14">
        <f>COUNTIF(E78:N78,"&gt;=0")/O$9*100</f>
        <v>10</v>
      </c>
      <c r="P78" s="15" t="str">
        <f>IF(O78=0,"",IF(O78&lt;=5,"r",IF(O78&lt;=10,"+",ROMAN(INT(5*(O78/100)-0.01)+1))))</f>
        <v>+</v>
      </c>
      <c r="Q78" s="8" t="s">
        <v>45</v>
      </c>
      <c r="R78" s="2"/>
    </row>
    <row r="79" spans="1:18" x14ac:dyDescent="0.25">
      <c r="A79" s="4">
        <v>6083</v>
      </c>
      <c r="B79" s="5">
        <v>19937</v>
      </c>
      <c r="C79" s="6" t="s">
        <v>116</v>
      </c>
      <c r="D79" s="7" t="s">
        <v>117</v>
      </c>
      <c r="E79" s="9"/>
      <c r="F79" s="9"/>
      <c r="G79" s="9">
        <v>0</v>
      </c>
      <c r="H79" s="9"/>
      <c r="I79" s="9"/>
      <c r="J79" s="9"/>
      <c r="K79" s="9"/>
      <c r="L79" s="9"/>
      <c r="M79" s="9">
        <v>0</v>
      </c>
      <c r="N79" s="9"/>
      <c r="O79" s="14">
        <f>COUNTIF(E79:N79,"&gt;=0")/O$9*100</f>
        <v>20</v>
      </c>
      <c r="P79" s="15" t="str">
        <f>IF(O79=0,"",IF(O79&lt;=5,"r",IF(O79&lt;=10,"+",ROMAN(INT(5*(O79/100)-0.01)+1))))</f>
        <v>I</v>
      </c>
      <c r="Q79" s="8" t="s">
        <v>87</v>
      </c>
      <c r="R79" s="2"/>
    </row>
    <row r="80" spans="1:18" x14ac:dyDescent="0.25">
      <c r="A80" s="4">
        <v>4798</v>
      </c>
      <c r="B80" s="5">
        <v>52638</v>
      </c>
      <c r="C80" s="6" t="s">
        <v>116</v>
      </c>
      <c r="D80" s="7" t="s">
        <v>122</v>
      </c>
      <c r="E80" s="9"/>
      <c r="F80" s="9"/>
      <c r="G80" s="9"/>
      <c r="H80" s="9"/>
      <c r="I80" s="9"/>
      <c r="J80" s="9">
        <v>1</v>
      </c>
      <c r="K80" s="9"/>
      <c r="L80" s="9"/>
      <c r="M80" s="9"/>
      <c r="N80" s="9"/>
      <c r="O80" s="14">
        <f>COUNTIF(E80:N80,"&gt;=0")/O$9*100</f>
        <v>10</v>
      </c>
      <c r="P80" s="15" t="str">
        <f>IF(O80=0,"",IF(O80&lt;=5,"r",IF(O80&lt;=10,"+",ROMAN(INT(5*(O80/100)-0.01)+1))))</f>
        <v>+</v>
      </c>
      <c r="Q80" s="8" t="s">
        <v>12</v>
      </c>
      <c r="R80" s="2"/>
    </row>
    <row r="81" spans="1:18" x14ac:dyDescent="0.25">
      <c r="A81" s="4">
        <v>3453</v>
      </c>
      <c r="B81" s="5">
        <v>30292</v>
      </c>
      <c r="C81" s="6" t="s">
        <v>34</v>
      </c>
      <c r="D81" s="7" t="s">
        <v>115</v>
      </c>
      <c r="E81" s="9"/>
      <c r="F81" s="9"/>
      <c r="G81" s="9">
        <v>0</v>
      </c>
      <c r="H81" s="9"/>
      <c r="I81" s="9"/>
      <c r="J81" s="9"/>
      <c r="K81" s="9">
        <v>0</v>
      </c>
      <c r="L81" s="9"/>
      <c r="M81" s="9"/>
      <c r="N81" s="9"/>
      <c r="O81" s="14">
        <f t="shared" si="8"/>
        <v>20</v>
      </c>
      <c r="P81" s="15" t="str">
        <f t="shared" si="9"/>
        <v>I</v>
      </c>
      <c r="Q81" s="8" t="s">
        <v>23</v>
      </c>
      <c r="R81" s="2"/>
    </row>
    <row r="82" spans="1:18" x14ac:dyDescent="0.25">
      <c r="A82" s="4">
        <v>120</v>
      </c>
      <c r="B82" s="5">
        <v>11618</v>
      </c>
      <c r="C82" s="6" t="s">
        <v>27</v>
      </c>
      <c r="D82" s="7" t="s">
        <v>28</v>
      </c>
      <c r="E82" s="9">
        <v>0</v>
      </c>
      <c r="F82" s="9">
        <v>0</v>
      </c>
      <c r="G82" s="9"/>
      <c r="H82" s="9">
        <v>0</v>
      </c>
      <c r="I82" s="9"/>
      <c r="J82" s="9"/>
      <c r="K82" s="9">
        <v>0</v>
      </c>
      <c r="L82" s="9"/>
      <c r="M82" s="9"/>
      <c r="N82" s="9"/>
      <c r="O82" s="14">
        <f t="shared" si="8"/>
        <v>40</v>
      </c>
      <c r="P82" s="15" t="str">
        <f t="shared" si="9"/>
        <v>II</v>
      </c>
      <c r="Q82" s="8" t="s">
        <v>12</v>
      </c>
      <c r="R82" s="2"/>
    </row>
    <row r="83" spans="1:18" x14ac:dyDescent="0.25">
      <c r="A83" s="4"/>
      <c r="B83" s="5"/>
      <c r="C83" s="6"/>
      <c r="D83" s="7"/>
      <c r="E83" s="9"/>
      <c r="F83" s="9"/>
      <c r="G83" s="9"/>
      <c r="H83" s="9"/>
      <c r="I83" s="9"/>
      <c r="J83" s="9"/>
      <c r="K83" s="9"/>
      <c r="L83" s="9"/>
      <c r="M83" s="9"/>
      <c r="N83" s="9"/>
      <c r="O83" s="14"/>
      <c r="P83" s="15"/>
      <c r="Q83" s="8"/>
      <c r="R83" s="2"/>
    </row>
    <row r="84" spans="1:18" x14ac:dyDescent="0.25">
      <c r="A84" s="4">
        <v>30034</v>
      </c>
      <c r="B84" s="5">
        <v>75042</v>
      </c>
      <c r="C84" s="6" t="s">
        <v>120</v>
      </c>
      <c r="D84" s="7" t="s">
        <v>121</v>
      </c>
      <c r="E84" s="9"/>
      <c r="F84" s="9"/>
      <c r="G84" s="9"/>
      <c r="H84" s="9"/>
      <c r="I84" s="9"/>
      <c r="J84" s="9"/>
      <c r="K84" s="9">
        <v>0</v>
      </c>
      <c r="L84" s="9"/>
      <c r="M84" s="9"/>
      <c r="N84" s="9"/>
      <c r="O84" s="14">
        <f t="shared" ref="O84:O94" si="10">COUNTIF(E84:N84,"&gt;=0")/O$9*100</f>
        <v>10</v>
      </c>
      <c r="P84" s="15" t="str">
        <f t="shared" ref="P84:P94" si="11">IF(O84=0,"",IF(O84&lt;=5,"r",IF(O84&lt;=10,"+",ROMAN(INT(5*(O84/100)-0.01)+1))))</f>
        <v>+</v>
      </c>
      <c r="Q84" s="8" t="s">
        <v>12</v>
      </c>
      <c r="R84" s="2"/>
    </row>
    <row r="85" spans="1:18" x14ac:dyDescent="0.25">
      <c r="A85" s="4">
        <v>2520</v>
      </c>
      <c r="B85" s="5">
        <v>62352</v>
      </c>
      <c r="C85" s="6" t="s">
        <v>95</v>
      </c>
      <c r="D85" s="7" t="s">
        <v>96</v>
      </c>
      <c r="E85" s="9">
        <v>0</v>
      </c>
      <c r="F85" s="9"/>
      <c r="G85" s="9"/>
      <c r="H85" s="9">
        <v>0</v>
      </c>
      <c r="I85" s="9">
        <v>0</v>
      </c>
      <c r="J85" s="9"/>
      <c r="K85" s="9"/>
      <c r="L85" s="9"/>
      <c r="M85" s="9">
        <v>0</v>
      </c>
      <c r="N85" s="9">
        <v>0</v>
      </c>
      <c r="O85" s="14">
        <f t="shared" si="10"/>
        <v>50</v>
      </c>
      <c r="P85" s="15" t="str">
        <f t="shared" si="11"/>
        <v>III</v>
      </c>
      <c r="Q85" s="8" t="s">
        <v>94</v>
      </c>
      <c r="R85" s="2"/>
    </row>
    <row r="86" spans="1:18" x14ac:dyDescent="0.25">
      <c r="A86" s="4">
        <v>2534</v>
      </c>
      <c r="B86" s="5">
        <v>62600</v>
      </c>
      <c r="C86" s="6" t="s">
        <v>32</v>
      </c>
      <c r="D86" s="7" t="s">
        <v>33</v>
      </c>
      <c r="E86" s="9"/>
      <c r="F86" s="9"/>
      <c r="G86" s="9">
        <v>0</v>
      </c>
      <c r="H86" s="9"/>
      <c r="I86" s="9"/>
      <c r="J86" s="9"/>
      <c r="K86" s="9"/>
      <c r="L86" s="9">
        <v>0</v>
      </c>
      <c r="M86" s="9"/>
      <c r="N86" s="9"/>
      <c r="O86" s="14">
        <f t="shared" si="10"/>
        <v>20</v>
      </c>
      <c r="P86" s="15" t="str">
        <f t="shared" si="11"/>
        <v>I</v>
      </c>
      <c r="Q86" s="8" t="s">
        <v>31</v>
      </c>
      <c r="R86" s="2"/>
    </row>
    <row r="87" spans="1:18" x14ac:dyDescent="0.25">
      <c r="A87" s="4">
        <v>796</v>
      </c>
      <c r="B87" s="5">
        <v>27900</v>
      </c>
      <c r="C87" s="6" t="s">
        <v>128</v>
      </c>
      <c r="D87" s="7" t="s">
        <v>129</v>
      </c>
      <c r="E87" s="9"/>
      <c r="F87" s="9"/>
      <c r="G87" s="9"/>
      <c r="H87" s="9"/>
      <c r="I87" s="9"/>
      <c r="J87" s="9">
        <v>0</v>
      </c>
      <c r="K87" s="9"/>
      <c r="L87" s="9"/>
      <c r="M87" s="9"/>
      <c r="N87" s="9"/>
      <c r="O87" s="14">
        <f t="shared" si="10"/>
        <v>10</v>
      </c>
      <c r="P87" s="15" t="str">
        <f t="shared" si="11"/>
        <v>+</v>
      </c>
      <c r="Q87" s="8" t="s">
        <v>130</v>
      </c>
      <c r="R87" s="2"/>
    </row>
    <row r="88" spans="1:18" x14ac:dyDescent="0.25">
      <c r="A88" s="4">
        <v>201</v>
      </c>
      <c r="B88" s="5">
        <v>37719</v>
      </c>
      <c r="C88" s="6" t="s">
        <v>113</v>
      </c>
      <c r="D88" s="7" t="s">
        <v>114</v>
      </c>
      <c r="E88" s="9"/>
      <c r="F88" s="9">
        <v>0</v>
      </c>
      <c r="G88" s="9"/>
      <c r="H88" s="9"/>
      <c r="I88" s="9"/>
      <c r="J88" s="9"/>
      <c r="K88" s="9"/>
      <c r="L88" s="9"/>
      <c r="M88" s="9">
        <v>0</v>
      </c>
      <c r="N88" s="9"/>
      <c r="O88" s="14">
        <f t="shared" si="10"/>
        <v>20</v>
      </c>
      <c r="P88" s="15" t="str">
        <f t="shared" si="11"/>
        <v>I</v>
      </c>
      <c r="Q88" s="8" t="s">
        <v>12</v>
      </c>
      <c r="R88" s="2"/>
    </row>
    <row r="89" spans="1:18" x14ac:dyDescent="0.25">
      <c r="A89" s="4">
        <v>30155</v>
      </c>
      <c r="B89" s="5">
        <v>75163</v>
      </c>
      <c r="C89" s="6" t="s">
        <v>110</v>
      </c>
      <c r="D89" s="7" t="s">
        <v>111</v>
      </c>
      <c r="E89" s="9"/>
      <c r="F89" s="9"/>
      <c r="G89" s="9"/>
      <c r="H89" s="9"/>
      <c r="I89" s="9"/>
      <c r="J89" s="9"/>
      <c r="K89" s="9">
        <v>0</v>
      </c>
      <c r="L89" s="9"/>
      <c r="M89" s="9">
        <v>0</v>
      </c>
      <c r="N89" s="9">
        <v>0</v>
      </c>
      <c r="O89" s="14">
        <f t="shared" si="10"/>
        <v>30</v>
      </c>
      <c r="P89" s="15" t="str">
        <f t="shared" si="11"/>
        <v>II</v>
      </c>
      <c r="Q89" s="8" t="s">
        <v>23</v>
      </c>
      <c r="R89" s="2"/>
    </row>
    <row r="90" spans="1:18" x14ac:dyDescent="0.25">
      <c r="A90" s="4">
        <v>2514</v>
      </c>
      <c r="B90" s="5">
        <v>62293</v>
      </c>
      <c r="C90" s="6" t="s">
        <v>92</v>
      </c>
      <c r="D90" s="7" t="s">
        <v>93</v>
      </c>
      <c r="E90" s="9">
        <v>0</v>
      </c>
      <c r="F90" s="9"/>
      <c r="G90" s="9">
        <v>0</v>
      </c>
      <c r="H90" s="9">
        <v>1</v>
      </c>
      <c r="I90" s="9">
        <v>1</v>
      </c>
      <c r="J90" s="9"/>
      <c r="K90" s="9">
        <v>1</v>
      </c>
      <c r="L90" s="9"/>
      <c r="M90" s="9"/>
      <c r="N90" s="9"/>
      <c r="O90" s="14">
        <f t="shared" si="10"/>
        <v>50</v>
      </c>
      <c r="P90" s="15" t="str">
        <f t="shared" si="11"/>
        <v>III</v>
      </c>
      <c r="Q90" s="8" t="s">
        <v>94</v>
      </c>
      <c r="R90" s="2"/>
    </row>
    <row r="91" spans="1:18" x14ac:dyDescent="0.25">
      <c r="A91" s="4">
        <v>30094</v>
      </c>
      <c r="B91" s="5">
        <v>75102</v>
      </c>
      <c r="C91" s="6" t="s">
        <v>126</v>
      </c>
      <c r="D91" s="7" t="s">
        <v>127</v>
      </c>
      <c r="E91" s="9"/>
      <c r="F91" s="9"/>
      <c r="G91" s="9"/>
      <c r="H91" s="9"/>
      <c r="I91" s="9"/>
      <c r="J91" s="9">
        <v>0</v>
      </c>
      <c r="K91" s="9"/>
      <c r="L91" s="9"/>
      <c r="M91" s="9"/>
      <c r="N91" s="9"/>
      <c r="O91" s="14">
        <f t="shared" si="10"/>
        <v>10</v>
      </c>
      <c r="P91" s="15" t="str">
        <f t="shared" si="11"/>
        <v>+</v>
      </c>
      <c r="Q91" s="8" t="s">
        <v>12</v>
      </c>
      <c r="R91" s="2"/>
    </row>
    <row r="92" spans="1:18" x14ac:dyDescent="0.25">
      <c r="A92" s="4">
        <v>1156</v>
      </c>
      <c r="B92" s="5">
        <v>102838</v>
      </c>
      <c r="C92" s="6" t="s">
        <v>100</v>
      </c>
      <c r="D92" s="7" t="s">
        <v>101</v>
      </c>
      <c r="E92" s="9"/>
      <c r="F92" s="9"/>
      <c r="G92" s="9"/>
      <c r="H92" s="9">
        <v>0</v>
      </c>
      <c r="I92" s="9"/>
      <c r="J92" s="9"/>
      <c r="K92" s="9">
        <v>0</v>
      </c>
      <c r="L92" s="9">
        <v>0</v>
      </c>
      <c r="M92" s="9">
        <v>1</v>
      </c>
      <c r="N92" s="9">
        <v>0</v>
      </c>
      <c r="O92" s="14">
        <f t="shared" si="10"/>
        <v>50</v>
      </c>
      <c r="P92" s="15" t="str">
        <f t="shared" si="11"/>
        <v>III</v>
      </c>
      <c r="Q92" s="8" t="s">
        <v>78</v>
      </c>
      <c r="R92" s="2"/>
    </row>
    <row r="93" spans="1:18" x14ac:dyDescent="0.25">
      <c r="A93" s="4">
        <v>6345</v>
      </c>
      <c r="B93" s="5">
        <v>43063</v>
      </c>
      <c r="C93" s="6" t="s">
        <v>86</v>
      </c>
      <c r="D93" s="7" t="s">
        <v>123</v>
      </c>
      <c r="E93" s="9"/>
      <c r="F93" s="9"/>
      <c r="G93" s="9"/>
      <c r="H93" s="9"/>
      <c r="I93" s="9"/>
      <c r="J93" s="9">
        <v>0</v>
      </c>
      <c r="K93" s="9"/>
      <c r="L93" s="9"/>
      <c r="M93" s="9"/>
      <c r="N93" s="9"/>
      <c r="O93" s="14">
        <f t="shared" si="10"/>
        <v>10</v>
      </c>
      <c r="P93" s="15" t="str">
        <f t="shared" si="11"/>
        <v>+</v>
      </c>
      <c r="Q93" s="8" t="s">
        <v>87</v>
      </c>
      <c r="R93" s="2"/>
    </row>
    <row r="94" spans="1:18" x14ac:dyDescent="0.25">
      <c r="A94" s="4">
        <v>13117</v>
      </c>
      <c r="B94" s="5">
        <v>46526</v>
      </c>
      <c r="C94" s="6" t="s">
        <v>86</v>
      </c>
      <c r="D94" s="7" t="s">
        <v>131</v>
      </c>
      <c r="E94" s="9"/>
      <c r="F94" s="9"/>
      <c r="G94" s="9"/>
      <c r="H94" s="9"/>
      <c r="I94" s="9"/>
      <c r="J94" s="9">
        <v>0</v>
      </c>
      <c r="K94" s="9"/>
      <c r="L94" s="9"/>
      <c r="M94" s="9"/>
      <c r="N94" s="9"/>
      <c r="O94" s="14">
        <f t="shared" si="10"/>
        <v>10</v>
      </c>
      <c r="P94" s="15" t="str">
        <f t="shared" si="11"/>
        <v>+</v>
      </c>
      <c r="Q94" s="8" t="s">
        <v>87</v>
      </c>
      <c r="R94" s="2"/>
    </row>
    <row r="95" spans="1:18" x14ac:dyDescent="0.25">
      <c r="A95" s="4"/>
      <c r="B95" s="5"/>
      <c r="C95" s="6"/>
      <c r="D95" s="17" t="s">
        <v>155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14"/>
      <c r="P95" s="15"/>
      <c r="Q95" s="8"/>
      <c r="R95" s="2"/>
    </row>
    <row r="96" spans="1:18" x14ac:dyDescent="0.25">
      <c r="A96" s="4">
        <v>7307</v>
      </c>
      <c r="B96" s="5">
        <v>36807</v>
      </c>
      <c r="C96" s="6" t="s">
        <v>83</v>
      </c>
      <c r="D96" s="7" t="s">
        <v>84</v>
      </c>
      <c r="E96" s="9">
        <v>0</v>
      </c>
      <c r="F96" s="9">
        <v>0</v>
      </c>
      <c r="G96" s="9"/>
      <c r="H96" s="9"/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14">
        <f>COUNTIF(E96:N96,"&gt;=0")/O$9*100</f>
        <v>80</v>
      </c>
      <c r="P96" s="15" t="str">
        <f>IF(O96=0,"",IF(O96&lt;=5,"r",IF(O96&lt;=10,"+",ROMAN(INT(5*(O96/100)-0.01)+1))))</f>
        <v>IV</v>
      </c>
      <c r="Q96" s="8" t="s">
        <v>85</v>
      </c>
      <c r="R96" s="2"/>
    </row>
    <row r="97" spans="1:18" x14ac:dyDescent="0.25">
      <c r="A97" s="4">
        <v>8594</v>
      </c>
      <c r="B97" s="5">
        <v>4092</v>
      </c>
      <c r="C97" s="6" t="s">
        <v>97</v>
      </c>
      <c r="D97" s="7" t="s">
        <v>98</v>
      </c>
      <c r="E97" s="9">
        <v>0</v>
      </c>
      <c r="F97" s="9"/>
      <c r="G97" s="9"/>
      <c r="H97" s="9"/>
      <c r="I97" s="9"/>
      <c r="J97" s="9"/>
      <c r="K97" s="9">
        <v>0</v>
      </c>
      <c r="L97" s="9">
        <v>0</v>
      </c>
      <c r="M97" s="9">
        <v>0</v>
      </c>
      <c r="N97" s="9">
        <v>0</v>
      </c>
      <c r="O97" s="14">
        <f>COUNTIF(E97:N97,"&gt;=0")/O$9*100</f>
        <v>50</v>
      </c>
      <c r="P97" s="15" t="str">
        <f>IF(O97=0,"",IF(O97&lt;=5,"r",IF(O97&lt;=10,"+",ROMAN(INT(5*(O97/100)-0.01)+1))))</f>
        <v>III</v>
      </c>
      <c r="Q97" s="8" t="s">
        <v>99</v>
      </c>
      <c r="R97" s="2"/>
    </row>
    <row r="98" spans="1:18" x14ac:dyDescent="0.25">
      <c r="A98" s="4">
        <v>3288</v>
      </c>
      <c r="B98" s="5">
        <v>54442</v>
      </c>
      <c r="C98" s="6" t="s">
        <v>89</v>
      </c>
      <c r="D98" s="7" t="s">
        <v>90</v>
      </c>
      <c r="E98" s="9"/>
      <c r="F98" s="9">
        <v>0</v>
      </c>
      <c r="G98" s="9"/>
      <c r="H98" s="9">
        <v>0</v>
      </c>
      <c r="I98" s="9"/>
      <c r="J98" s="9"/>
      <c r="K98" s="9">
        <v>0</v>
      </c>
      <c r="L98" s="9">
        <v>0</v>
      </c>
      <c r="M98" s="9">
        <v>0</v>
      </c>
      <c r="N98" s="9">
        <v>0</v>
      </c>
      <c r="O98" s="14">
        <f>COUNTIF(E98:N98,"&gt;=0")/O$9*100</f>
        <v>60</v>
      </c>
      <c r="P98" s="15" t="str">
        <f>IF(O98=0,"",IF(O98&lt;=5,"r",IF(O98&lt;=10,"+",ROMAN(INT(5*(O98/100)-0.01)+1))))</f>
        <v>III</v>
      </c>
      <c r="Q98" s="8" t="s">
        <v>91</v>
      </c>
      <c r="R98" s="2"/>
    </row>
    <row r="99" spans="1:18" x14ac:dyDescent="0.25">
      <c r="A99" s="4">
        <v>3947</v>
      </c>
      <c r="B99" s="5">
        <v>36285</v>
      </c>
      <c r="C99" s="6" t="s">
        <v>133</v>
      </c>
      <c r="D99" s="7" t="s">
        <v>134</v>
      </c>
      <c r="E99" s="9"/>
      <c r="F99" s="9"/>
      <c r="G99" s="9"/>
      <c r="H99" s="9"/>
      <c r="I99" s="9"/>
      <c r="J99" s="9"/>
      <c r="K99" s="9"/>
      <c r="L99" s="9">
        <v>0</v>
      </c>
      <c r="M99" s="9"/>
      <c r="N99" s="9"/>
      <c r="O99" s="14">
        <f>COUNTIF(E99:N99,"&gt;=0")/O$9*100</f>
        <v>10</v>
      </c>
      <c r="P99" s="15" t="str">
        <f>IF(O99=0,"",IF(O99&lt;=5,"r",IF(O99&lt;=10,"+",ROMAN(INT(5*(O99/100)-0.01)+1))))</f>
        <v>+</v>
      </c>
      <c r="Q99" s="8" t="s">
        <v>135</v>
      </c>
    </row>
  </sheetData>
  <sortState ref="A13:R86">
    <sortCondition ref="C13:C8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ZOOM</dc:creator>
  <cp:lastModifiedBy>ZOOM</cp:lastModifiedBy>
  <dcterms:created xsi:type="dcterms:W3CDTF">2019-08-04T15:13:18Z</dcterms:created>
  <dcterms:modified xsi:type="dcterms:W3CDTF">2019-08-04T18:04:05Z</dcterms:modified>
</cp:coreProperties>
</file>