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6045" windowWidth="19320" windowHeight="6105" tabRatio="606" activeTab="1"/>
  </bookViews>
  <sheets>
    <sheet name="Original" sheetId="40" r:id="rId1"/>
    <sheet name="Retravaillé" sheetId="41" r:id="rId2"/>
  </sheets>
  <externalReferences>
    <externalReference r:id="rId3"/>
  </externalReferences>
  <definedNames>
    <definedName name="base">#REF!</definedName>
    <definedName name="_xlnm.Database">#REF!</definedName>
    <definedName name="Base1">#REF!</definedName>
    <definedName name="Baseflor">#REF!</definedName>
    <definedName name="Idiotaxons">#REF!</definedName>
    <definedName name="Liste40">#REF!</definedName>
    <definedName name="Listenom">#REF!</definedName>
    <definedName name="Listenom2">#REF!</definedName>
    <definedName name="Nom_base">OFFSET(Base1,0,0,COUNTA(Idiotaxons)-1,1)</definedName>
    <definedName name="NomA2">#REF!</definedName>
    <definedName name="nomessaiA5">#REF!</definedName>
    <definedName name="TABLE">'[1]synopsis des syntaxons'!$F$715:$F$715</definedName>
  </definedNames>
  <calcPr calcId="125725" iterate="1" iterateCount="10000"/>
</workbook>
</file>

<file path=xl/calcChain.xml><?xml version="1.0" encoding="utf-8"?>
<calcChain xmlns="http://schemas.openxmlformats.org/spreadsheetml/2006/main">
  <c r="P19" i="40"/>
  <c r="T19" s="1"/>
  <c r="Q19"/>
  <c r="U19" s="1"/>
  <c r="R19"/>
  <c r="V19" s="1"/>
  <c r="P20"/>
  <c r="T20" s="1"/>
  <c r="Q20"/>
  <c r="U20" s="1"/>
  <c r="R20"/>
  <c r="V20" s="1"/>
  <c r="P21"/>
  <c r="T21" s="1"/>
  <c r="Q21"/>
  <c r="U21" s="1"/>
  <c r="R21"/>
  <c r="V21" s="1"/>
  <c r="P22"/>
  <c r="T22" s="1"/>
  <c r="Q22"/>
  <c r="U22" s="1"/>
  <c r="R22"/>
  <c r="V22" s="1"/>
  <c r="P23"/>
  <c r="T23" s="1"/>
  <c r="Q23"/>
  <c r="U23" s="1"/>
  <c r="R23"/>
  <c r="V23" s="1"/>
  <c r="P24"/>
  <c r="T24" s="1"/>
  <c r="Q24"/>
  <c r="U24" s="1"/>
  <c r="R24"/>
  <c r="V24" s="1"/>
  <c r="P25"/>
  <c r="T25" s="1"/>
  <c r="Q25"/>
  <c r="U25" s="1"/>
  <c r="R25"/>
  <c r="V25" s="1"/>
  <c r="P26"/>
  <c r="T26" s="1"/>
  <c r="Q26"/>
  <c r="U26" s="1"/>
  <c r="R26"/>
  <c r="V26" s="1"/>
  <c r="P27"/>
  <c r="T27" s="1"/>
  <c r="Q27"/>
  <c r="U27" s="1"/>
  <c r="R27"/>
  <c r="V27" s="1"/>
  <c r="P28"/>
  <c r="T28" s="1"/>
  <c r="Q28"/>
  <c r="U28" s="1"/>
  <c r="R28"/>
  <c r="V28" s="1"/>
  <c r="P29"/>
  <c r="T29" s="1"/>
  <c r="Q29"/>
  <c r="U29" s="1"/>
  <c r="R29"/>
  <c r="V29" s="1"/>
  <c r="P30"/>
  <c r="T30" s="1"/>
  <c r="Q30"/>
  <c r="U30" s="1"/>
  <c r="R30"/>
  <c r="V30" s="1"/>
  <c r="P31"/>
  <c r="T31" s="1"/>
  <c r="Q31"/>
  <c r="U31" s="1"/>
  <c r="R31"/>
  <c r="V31" s="1"/>
  <c r="P32"/>
  <c r="T32" s="1"/>
  <c r="Q32"/>
  <c r="U32" s="1"/>
  <c r="R32"/>
  <c r="V32" s="1"/>
  <c r="P33"/>
  <c r="T33" s="1"/>
  <c r="Q33"/>
  <c r="U33" s="1"/>
  <c r="R33"/>
  <c r="V33" s="1"/>
  <c r="P34"/>
  <c r="T34" s="1"/>
  <c r="Q34"/>
  <c r="U34" s="1"/>
  <c r="R34"/>
  <c r="V34" s="1"/>
  <c r="P35"/>
  <c r="T35" s="1"/>
  <c r="Q35"/>
  <c r="U35" s="1"/>
  <c r="R35"/>
  <c r="V35" s="1"/>
  <c r="P36"/>
  <c r="T36" s="1"/>
  <c r="Q36"/>
  <c r="U36" s="1"/>
  <c r="R36"/>
  <c r="V36" s="1"/>
  <c r="P37"/>
  <c r="T37" s="1"/>
  <c r="Q37"/>
  <c r="U37" s="1"/>
  <c r="R37"/>
  <c r="V37" s="1"/>
  <c r="P38"/>
  <c r="T38" s="1"/>
  <c r="Q38"/>
  <c r="U38" s="1"/>
  <c r="R38"/>
  <c r="V38" s="1"/>
  <c r="P39"/>
  <c r="T39" s="1"/>
  <c r="Q39"/>
  <c r="U39" s="1"/>
  <c r="R39"/>
  <c r="V39" s="1"/>
  <c r="P40"/>
  <c r="T40" s="1"/>
  <c r="Q40"/>
  <c r="U40" s="1"/>
  <c r="R40"/>
  <c r="V40" s="1"/>
  <c r="P41"/>
  <c r="T41" s="1"/>
  <c r="Q41"/>
  <c r="U41" s="1"/>
  <c r="R41"/>
  <c r="V41" s="1"/>
  <c r="P42"/>
  <c r="T42" s="1"/>
  <c r="Q42"/>
  <c r="U42" s="1"/>
  <c r="R42"/>
  <c r="V42" s="1"/>
  <c r="P43"/>
  <c r="T43" s="1"/>
  <c r="Q43"/>
  <c r="U43" s="1"/>
  <c r="R43"/>
  <c r="V43" s="1"/>
  <c r="P44"/>
  <c r="T44" s="1"/>
  <c r="Q44"/>
  <c r="U44" s="1"/>
  <c r="R44"/>
  <c r="V44" s="1"/>
  <c r="P45"/>
  <c r="T45" s="1"/>
  <c r="Q45"/>
  <c r="U45" s="1"/>
  <c r="R45"/>
  <c r="V45" s="1"/>
  <c r="P46"/>
  <c r="T46" s="1"/>
  <c r="Q46"/>
  <c r="U46" s="1"/>
  <c r="R46"/>
  <c r="V46" s="1"/>
  <c r="P47"/>
  <c r="T47" s="1"/>
  <c r="Q47"/>
  <c r="U47" s="1"/>
  <c r="R47"/>
  <c r="V47" s="1"/>
  <c r="R18"/>
  <c r="V18" s="1"/>
  <c r="Q18"/>
  <c r="U18" s="1"/>
  <c r="P18"/>
  <c r="T18" s="1"/>
  <c r="S19"/>
  <c r="W19" s="1"/>
  <c r="S20"/>
  <c r="W20" s="1"/>
  <c r="S21"/>
  <c r="W21" s="1"/>
  <c r="S22"/>
  <c r="W22" s="1"/>
  <c r="S23"/>
  <c r="W23" s="1"/>
  <c r="S24"/>
  <c r="W24" s="1"/>
  <c r="S25"/>
  <c r="W25" s="1"/>
  <c r="S26"/>
  <c r="W26" s="1"/>
  <c r="S27"/>
  <c r="W27" s="1"/>
  <c r="S28"/>
  <c r="W28" s="1"/>
  <c r="S29"/>
  <c r="W29" s="1"/>
  <c r="S30"/>
  <c r="W30" s="1"/>
  <c r="S31"/>
  <c r="W31" s="1"/>
  <c r="S32"/>
  <c r="W32" s="1"/>
  <c r="S33"/>
  <c r="W33" s="1"/>
  <c r="S34"/>
  <c r="W34" s="1"/>
  <c r="S35"/>
  <c r="W35" s="1"/>
  <c r="S36"/>
  <c r="W36" s="1"/>
  <c r="S37"/>
  <c r="W37" s="1"/>
  <c r="S38"/>
  <c r="W38" s="1"/>
  <c r="S39"/>
  <c r="W39" s="1"/>
  <c r="S40"/>
  <c r="W40" s="1"/>
  <c r="S41"/>
  <c r="W41" s="1"/>
  <c r="S42"/>
  <c r="W42" s="1"/>
  <c r="S43"/>
  <c r="W43" s="1"/>
  <c r="S44"/>
  <c r="W44" s="1"/>
  <c r="S45"/>
  <c r="W45" s="1"/>
  <c r="S46"/>
  <c r="W46" s="1"/>
  <c r="S47"/>
  <c r="W47" s="1"/>
  <c r="S18"/>
  <c r="W18" s="1"/>
  <c r="F15"/>
  <c r="G15"/>
  <c r="H15"/>
  <c r="I15"/>
  <c r="J15"/>
  <c r="K15"/>
  <c r="L15"/>
  <c r="M15"/>
  <c r="N15"/>
  <c r="O15"/>
  <c r="E15"/>
</calcChain>
</file>

<file path=xl/sharedStrings.xml><?xml version="1.0" encoding="utf-8"?>
<sst xmlns="http://schemas.openxmlformats.org/spreadsheetml/2006/main" count="533" uniqueCount="104">
  <si>
    <t>15/2.0.1.0.2</t>
  </si>
  <si>
    <t>numero de relevé</t>
  </si>
  <si>
    <t>surface (m2)</t>
  </si>
  <si>
    <t>recouvrement</t>
  </si>
  <si>
    <t>nombre d'espèces</t>
  </si>
  <si>
    <t>CATMINAT</t>
  </si>
  <si>
    <t>N° Taxinomique</t>
  </si>
  <si>
    <t>N° Nomenclatural</t>
  </si>
  <si>
    <t>13/8.0.1</t>
  </si>
  <si>
    <t>Erica arborea L.</t>
  </si>
  <si>
    <t>Daboecia cantabrica (Huds.) K.Koch</t>
  </si>
  <si>
    <t>10/2.0.1.0.1</t>
  </si>
  <si>
    <t>14/5.</t>
  </si>
  <si>
    <t>Anemone trifolia subsp. albida (Mariz) Ulbr.</t>
  </si>
  <si>
    <t>14/4.0.1.0.1</t>
  </si>
  <si>
    <t>Cistus lasianthus subsp. alyssoides (Lam.) Demoly</t>
  </si>
  <si>
    <t>10/1.</t>
  </si>
  <si>
    <t>16/4.</t>
  </si>
  <si>
    <t>06/1.1.1.0.1.1</t>
  </si>
  <si>
    <t>Pseudarrhenatherum longifolium (Thore) Rouy</t>
  </si>
  <si>
    <t>Hypericum pulchrum L.</t>
  </si>
  <si>
    <t>10/1.0.1.0.1</t>
  </si>
  <si>
    <t>Ilex aquifolium L.</t>
  </si>
  <si>
    <t>Vaccinium myrtillus L.</t>
  </si>
  <si>
    <t>16/1.0.3.0.1</t>
  </si>
  <si>
    <t>14/4.</t>
  </si>
  <si>
    <t>14/4.0.1</t>
  </si>
  <si>
    <t>Calluna vulgaris (L.) Hull</t>
  </si>
  <si>
    <t>Erica cinerea L.</t>
  </si>
  <si>
    <t>10/2.0.1.0.3</t>
  </si>
  <si>
    <t>08/1.1.2</t>
  </si>
  <si>
    <t>15/2.</t>
  </si>
  <si>
    <t>15/1.0.1.0.4</t>
  </si>
  <si>
    <t>Cirsium filipendulum Lange</t>
  </si>
  <si>
    <t>Anemone nemorosa L.</t>
  </si>
  <si>
    <t>Pteridium aquilinum (L.) Kuhn subsp. aquilinum</t>
  </si>
  <si>
    <t>Quercus pyrenaica Willd.</t>
  </si>
  <si>
    <t>16/1.0.3.0.2</t>
  </si>
  <si>
    <t>Blechnum spicant (L.) Roth</t>
  </si>
  <si>
    <t>10/1.0.1</t>
  </si>
  <si>
    <t>Agrostis curtisii Kerguélen</t>
  </si>
  <si>
    <t>16/1.</t>
  </si>
  <si>
    <t xml:space="preserve">Agrostis capillaris L. </t>
  </si>
  <si>
    <t>Carex caryophyllea Latourr.</t>
  </si>
  <si>
    <t>Potentilla erecta (L.) Räusch.</t>
  </si>
  <si>
    <t xml:space="preserve">Ulex gallii Planch. </t>
  </si>
  <si>
    <t>Glandora prostrata (Loisel.) D.C.Thomas subsp. prostrata</t>
  </si>
  <si>
    <t xml:space="preserve">Quercus robur L. </t>
  </si>
  <si>
    <t>Ulex europaeus L.</t>
  </si>
  <si>
    <t>Genista florida L.</t>
  </si>
  <si>
    <t>Erica australis subsp. aragonensis</t>
  </si>
  <si>
    <t>Pterospartum tridentatum</t>
  </si>
  <si>
    <t>Hylocomnium splendens</t>
  </si>
  <si>
    <t>+</t>
  </si>
  <si>
    <t>3.4</t>
  </si>
  <si>
    <t>3.3</t>
  </si>
  <si>
    <t>1.2</t>
  </si>
  <si>
    <t>2.2</t>
  </si>
  <si>
    <t>+.2</t>
  </si>
  <si>
    <t>Daboecio cantabricae - Ulicetum gallii (Br.-Bl. 1967) Rivas-Martinez 1979</t>
  </si>
  <si>
    <t>Landes basco-cantabriques thermophiles</t>
  </si>
  <si>
    <t>[compilation Emilien HENRY ; harmonisation nomenclaturale Emilien Henry ; déplacement de colonnes et de ligne : oui]</t>
  </si>
  <si>
    <t>RIVAS-MARTINEZ S., 1979. Brezales y jarales de Europa occidental (Revision Fitosociologica de las clases Calluno-Ulicetea y Cisto-Lavanduletea). Lazaroa 1 : 5-127.</t>
  </si>
  <si>
    <t>Tableau 2 page 31</t>
  </si>
  <si>
    <t>V</t>
  </si>
  <si>
    <t>I</t>
  </si>
  <si>
    <t>II</t>
  </si>
  <si>
    <t>IV</t>
  </si>
  <si>
    <t>III</t>
  </si>
  <si>
    <t/>
  </si>
  <si>
    <t>Caracteristicas de asociatation y alianza (Daboecio-Ulietum galli, Ulicion minoris)</t>
  </si>
  <si>
    <t>Diferenciales de la subasociation ericetosum aragonensis</t>
  </si>
  <si>
    <t>Caracteristicas de orden y clase (Calluno-Ulicetalia, Calluno-Ulicetea)</t>
  </si>
  <si>
    <t>Compañeras</t>
  </si>
  <si>
    <t>Exposition</t>
  </si>
  <si>
    <t>N</t>
  </si>
  <si>
    <t>S</t>
  </si>
  <si>
    <t>SO</t>
  </si>
  <si>
    <t>NO</t>
  </si>
  <si>
    <t>O</t>
  </si>
  <si>
    <t>4.5</t>
  </si>
  <si>
    <t>4.4</t>
  </si>
  <si>
    <t>2.3</t>
  </si>
  <si>
    <t>1.1</t>
  </si>
  <si>
    <t>Localités (Espagne)</t>
  </si>
  <si>
    <t>Triacastela (Lugo)</t>
  </si>
  <si>
    <t>Hospital (Lugo)</t>
  </si>
  <si>
    <t>Collado del Hospital (Lugo)</t>
  </si>
  <si>
    <t>Piedrafita del Cebrero (Lugo)</t>
  </si>
  <si>
    <t>Puerto del Conio (Asturias)</t>
  </si>
  <si>
    <t>Piedrafita (Lugo)</t>
  </si>
  <si>
    <t>El Portelo de Ancares (Lugo)</t>
  </si>
  <si>
    <t>typicum (1-3-6-7)</t>
  </si>
  <si>
    <t>halimietosum (col. 2-4-5)</t>
  </si>
  <si>
    <t>ericetosum aragonensis (col. 8 à 11)</t>
  </si>
  <si>
    <t>total</t>
  </si>
  <si>
    <t>Calluno-Ulicetea</t>
  </si>
  <si>
    <r>
      <t xml:space="preserve">subass. </t>
    </r>
    <r>
      <rPr>
        <b/>
        <i/>
        <sz val="8"/>
        <rFont val="Arial"/>
        <family val="2"/>
      </rPr>
      <t>ericetosum aragonensis</t>
    </r>
  </si>
  <si>
    <r>
      <rPr>
        <b/>
        <sz val="8"/>
        <rFont val="Arial"/>
        <family val="2"/>
      </rPr>
      <t>Compagnes acidiphiles (</t>
    </r>
    <r>
      <rPr>
        <b/>
        <i/>
        <sz val="8"/>
        <rFont val="Arial"/>
        <family val="2"/>
      </rPr>
      <t>Nardetea strictae, Melampyro-Holcetea, etc.</t>
    </r>
    <r>
      <rPr>
        <b/>
        <sz val="8"/>
        <rFont val="Arial"/>
        <family val="2"/>
      </rPr>
      <t>)</t>
    </r>
  </si>
  <si>
    <t>Autres compagnes forestières</t>
  </si>
  <si>
    <t>Bryophyte</t>
  </si>
  <si>
    <t>Compagnes des fourrés pionniers</t>
  </si>
  <si>
    <r>
      <t>Caracteristiques d'association et d'alliance (</t>
    </r>
    <r>
      <rPr>
        <b/>
        <i/>
        <sz val="8"/>
        <rFont val="Arial"/>
        <family val="2"/>
      </rPr>
      <t>Daboecio-Ulietum galli</t>
    </r>
    <r>
      <rPr>
        <b/>
        <sz val="8"/>
        <rFont val="Arial"/>
        <family val="2"/>
      </rPr>
      <t xml:space="preserve">, </t>
    </r>
    <r>
      <rPr>
        <b/>
        <i/>
        <sz val="8"/>
        <rFont val="Arial"/>
        <family val="2"/>
      </rPr>
      <t>Ulicion minoris</t>
    </r>
    <r>
      <rPr>
        <b/>
        <sz val="8"/>
        <rFont val="Arial"/>
        <family val="2"/>
      </rPr>
      <t>)</t>
    </r>
  </si>
  <si>
    <t>Lande basco-cantabrique thermophile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</si>
</sst>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8"/>
      <name val="Arial"/>
      <family val="2"/>
    </font>
    <font>
      <sz val="8"/>
      <color indexed="17"/>
      <name val="Arial"/>
      <family val="2"/>
    </font>
    <font>
      <b/>
      <sz val="8"/>
      <color indexed="17"/>
      <name val="Arial"/>
      <family val="2"/>
    </font>
    <font>
      <b/>
      <sz val="8"/>
      <color indexed="36"/>
      <name val="Arial"/>
      <family val="2"/>
    </font>
    <font>
      <sz val="10"/>
      <name val="Arial"/>
      <family val="2"/>
      <charset val="1"/>
    </font>
    <font>
      <b/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9" fillId="0" borderId="0"/>
    <xf numFmtId="0" fontId="1" fillId="0" borderId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>
      <alignment horizontal="left"/>
    </xf>
    <xf numFmtId="0" fontId="2" fillId="0" borderId="0" xfId="0" applyFont="1" applyBorder="1"/>
    <xf numFmtId="0" fontId="2" fillId="0" borderId="0" xfId="0" applyFont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8" fillId="0" borderId="0" xfId="0" applyFont="1"/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left"/>
    </xf>
    <xf numFmtId="49" fontId="3" fillId="0" borderId="0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 shrinkToFi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0" borderId="0" xfId="0" applyFont="1" applyProtection="1">
      <protection locked="0"/>
    </xf>
    <xf numFmtId="0" fontId="2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Protection="1">
      <protection locked="0"/>
    </xf>
    <xf numFmtId="0" fontId="2" fillId="2" borderId="0" xfId="0" applyNumberFormat="1" applyFont="1" applyFill="1" applyBorder="1" applyAlignment="1">
      <alignment horizontal="center"/>
    </xf>
    <xf numFmtId="0" fontId="2" fillId="0" borderId="0" xfId="0" applyFont="1" applyBorder="1" applyProtection="1">
      <protection locked="0"/>
    </xf>
    <xf numFmtId="0" fontId="5" fillId="0" borderId="0" xfId="0" applyFont="1" applyBorder="1" applyProtection="1">
      <protection locked="0"/>
    </xf>
    <xf numFmtId="0" fontId="10" fillId="0" borderId="0" xfId="0" applyFont="1" applyBorder="1" applyProtection="1">
      <protection locked="0"/>
    </xf>
    <xf numFmtId="0" fontId="5" fillId="0" borderId="0" xfId="0" applyFont="1" applyBorder="1" applyAlignment="1">
      <alignment horizontal="left"/>
    </xf>
    <xf numFmtId="0" fontId="2" fillId="2" borderId="0" xfId="0" applyFont="1" applyFill="1" applyBorder="1" applyAlignment="1">
      <alignment horizontal="center" textRotation="90"/>
    </xf>
  </cellXfs>
  <cellStyles count="3">
    <cellStyle name="Excel Built-in Normal" xfId="1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lora\BD_Source\Catminat_04-2014\baseveg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ynopsis des syntaxons"/>
      <sheetName val="légende"/>
      <sheetName val="nomenclature écologique"/>
      <sheetName val="contributeurs synchorologie"/>
    </sheetNames>
    <sheetDataSet>
      <sheetData sheetId="0">
        <row r="715">
          <cell r="F715" t="str">
            <v>Wolffio arrhizae - Lemnetum gibbae (Bennema in Bennema, Sissingh &amp; Westhoff 1943) Bennema 1946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47"/>
  <sheetViews>
    <sheetView workbookViewId="0">
      <selection activeCell="C28" sqref="C28"/>
    </sheetView>
  </sheetViews>
  <sheetFormatPr baseColWidth="10" defaultRowHeight="11.25"/>
  <cols>
    <col min="1" max="1" width="7" style="1" customWidth="1"/>
    <col min="2" max="2" width="7.85546875" style="1" customWidth="1"/>
    <col min="3" max="3" width="10.42578125" style="3" customWidth="1"/>
    <col min="4" max="4" width="42" style="3" customWidth="1"/>
    <col min="5" max="15" width="3.5703125" style="4" customWidth="1"/>
    <col min="16" max="19" width="3.7109375" style="4" hidden="1" customWidth="1"/>
    <col min="20" max="31" width="3.7109375" style="4" customWidth="1"/>
    <col min="32" max="32" width="3.7109375" style="1" customWidth="1"/>
    <col min="33" max="16384" width="11.42578125" style="1"/>
  </cols>
  <sheetData>
    <row r="1" spans="1:31">
      <c r="D1" s="3" t="s">
        <v>59</v>
      </c>
    </row>
    <row r="2" spans="1:31">
      <c r="D2" s="13" t="s">
        <v>60</v>
      </c>
    </row>
    <row r="3" spans="1:31">
      <c r="D3" s="12" t="s">
        <v>62</v>
      </c>
    </row>
    <row r="4" spans="1:31">
      <c r="D4" s="5" t="s">
        <v>63</v>
      </c>
      <c r="E4" s="1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1:31">
      <c r="D5" s="22" t="s">
        <v>61</v>
      </c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</row>
    <row r="6" spans="1:31">
      <c r="D6" s="5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31" ht="12.75" customHeight="1">
      <c r="D7" s="5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T7" s="30" t="s">
        <v>92</v>
      </c>
      <c r="U7" s="30" t="s">
        <v>93</v>
      </c>
      <c r="V7" s="30" t="s">
        <v>94</v>
      </c>
      <c r="W7" s="30" t="s">
        <v>95</v>
      </c>
    </row>
    <row r="8" spans="1:31">
      <c r="D8" s="5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T8" s="30"/>
      <c r="U8" s="30"/>
      <c r="V8" s="30"/>
      <c r="W8" s="30"/>
    </row>
    <row r="9" spans="1:31" ht="12" thickBot="1">
      <c r="D9" s="5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T9" s="30"/>
      <c r="U9" s="30"/>
      <c r="V9" s="30"/>
      <c r="W9" s="30"/>
    </row>
    <row r="10" spans="1:31" ht="12" thickBot="1">
      <c r="C10" s="9"/>
      <c r="D10" s="8" t="s">
        <v>1</v>
      </c>
      <c r="E10" s="10">
        <v>1</v>
      </c>
      <c r="F10" s="10">
        <v>2</v>
      </c>
      <c r="G10" s="10">
        <v>3</v>
      </c>
      <c r="H10" s="10">
        <v>4</v>
      </c>
      <c r="I10" s="10">
        <v>5</v>
      </c>
      <c r="J10" s="10">
        <v>6</v>
      </c>
      <c r="K10" s="10">
        <v>7</v>
      </c>
      <c r="L10" s="10">
        <v>8</v>
      </c>
      <c r="M10" s="10">
        <v>9</v>
      </c>
      <c r="N10" s="10">
        <v>10</v>
      </c>
      <c r="O10" s="10">
        <v>11</v>
      </c>
      <c r="P10" s="20">
        <v>4</v>
      </c>
      <c r="Q10" s="20">
        <v>3</v>
      </c>
      <c r="R10" s="20">
        <v>4</v>
      </c>
      <c r="S10" s="19">
        <v>11</v>
      </c>
      <c r="T10" s="30"/>
      <c r="U10" s="30"/>
      <c r="V10" s="30"/>
      <c r="W10" s="30"/>
      <c r="X10" s="10"/>
      <c r="Y10" s="7"/>
      <c r="Z10" s="7"/>
      <c r="AA10" s="10"/>
      <c r="AB10" s="10"/>
      <c r="AC10" s="10"/>
    </row>
    <row r="11" spans="1:31">
      <c r="C11" s="9"/>
      <c r="D11" s="8" t="s">
        <v>84</v>
      </c>
      <c r="E11" s="10" t="s">
        <v>85</v>
      </c>
      <c r="F11" s="10" t="s">
        <v>86</v>
      </c>
      <c r="G11" s="10" t="s">
        <v>86</v>
      </c>
      <c r="H11" s="10" t="s">
        <v>87</v>
      </c>
      <c r="I11" s="10" t="s">
        <v>88</v>
      </c>
      <c r="J11" s="10" t="s">
        <v>89</v>
      </c>
      <c r="K11" s="10" t="s">
        <v>89</v>
      </c>
      <c r="L11" s="10" t="s">
        <v>90</v>
      </c>
      <c r="M11" s="10" t="s">
        <v>91</v>
      </c>
      <c r="N11" s="10" t="s">
        <v>91</v>
      </c>
      <c r="O11" s="10" t="s">
        <v>89</v>
      </c>
      <c r="P11" s="20"/>
      <c r="Q11" s="20"/>
      <c r="R11" s="20"/>
      <c r="S11" s="20"/>
      <c r="T11" s="30"/>
      <c r="U11" s="30"/>
      <c r="V11" s="30"/>
      <c r="W11" s="30"/>
      <c r="X11" s="10"/>
      <c r="Y11" s="7"/>
      <c r="Z11" s="7"/>
      <c r="AA11" s="10"/>
      <c r="AB11" s="10"/>
      <c r="AC11" s="10"/>
    </row>
    <row r="12" spans="1:31" ht="12.75" customHeight="1">
      <c r="C12" s="9"/>
      <c r="D12" s="8" t="s">
        <v>2</v>
      </c>
      <c r="E12" s="10">
        <v>20</v>
      </c>
      <c r="F12" s="10">
        <v>40</v>
      </c>
      <c r="G12" s="10">
        <v>40</v>
      </c>
      <c r="H12" s="10">
        <v>50</v>
      </c>
      <c r="I12" s="10">
        <v>40</v>
      </c>
      <c r="J12" s="10">
        <v>100</v>
      </c>
      <c r="K12" s="10">
        <v>50</v>
      </c>
      <c r="L12" s="10">
        <v>100</v>
      </c>
      <c r="M12" s="10">
        <v>50</v>
      </c>
      <c r="N12" s="10">
        <v>100</v>
      </c>
      <c r="O12" s="10">
        <v>50</v>
      </c>
      <c r="P12" s="20"/>
      <c r="Q12" s="20"/>
      <c r="R12" s="20"/>
      <c r="S12" s="20"/>
      <c r="T12" s="30"/>
      <c r="U12" s="30"/>
      <c r="V12" s="30"/>
      <c r="W12" s="30"/>
      <c r="X12" s="10"/>
      <c r="Y12" s="10"/>
      <c r="Z12" s="10"/>
      <c r="AA12" s="10"/>
      <c r="AB12" s="10"/>
      <c r="AC12" s="10"/>
    </row>
    <row r="13" spans="1:31">
      <c r="C13" s="9"/>
      <c r="D13" s="8" t="s">
        <v>3</v>
      </c>
      <c r="E13" s="10">
        <v>100</v>
      </c>
      <c r="F13" s="10">
        <v>100</v>
      </c>
      <c r="G13" s="10">
        <v>100</v>
      </c>
      <c r="H13" s="10">
        <v>100</v>
      </c>
      <c r="I13" s="10">
        <v>100</v>
      </c>
      <c r="J13" s="10">
        <v>100</v>
      </c>
      <c r="K13" s="10">
        <v>100</v>
      </c>
      <c r="L13" s="10">
        <v>100</v>
      </c>
      <c r="M13" s="10">
        <v>100</v>
      </c>
      <c r="N13" s="10">
        <v>100</v>
      </c>
      <c r="O13" s="10">
        <v>100</v>
      </c>
      <c r="P13" s="20"/>
      <c r="Q13" s="20"/>
      <c r="R13" s="20"/>
      <c r="S13" s="20"/>
      <c r="T13" s="30"/>
      <c r="U13" s="30"/>
      <c r="V13" s="30"/>
      <c r="W13" s="30"/>
      <c r="X13" s="10"/>
      <c r="Y13" s="10"/>
      <c r="Z13" s="10"/>
      <c r="AA13" s="10"/>
      <c r="AB13" s="10"/>
      <c r="AC13" s="10"/>
      <c r="AD13" s="11"/>
      <c r="AE13" s="11"/>
    </row>
    <row r="14" spans="1:31">
      <c r="C14" s="9"/>
      <c r="D14" s="8" t="s">
        <v>74</v>
      </c>
      <c r="E14" s="10" t="s">
        <v>75</v>
      </c>
      <c r="F14" s="10" t="s">
        <v>76</v>
      </c>
      <c r="G14" s="10" t="s">
        <v>76</v>
      </c>
      <c r="H14" s="10" t="s">
        <v>77</v>
      </c>
      <c r="I14" s="10" t="s">
        <v>76</v>
      </c>
      <c r="J14" s="10" t="s">
        <v>78</v>
      </c>
      <c r="K14" s="10" t="s">
        <v>75</v>
      </c>
      <c r="L14" s="10" t="s">
        <v>75</v>
      </c>
      <c r="M14" s="10" t="s">
        <v>79</v>
      </c>
      <c r="N14" s="10" t="s">
        <v>79</v>
      </c>
      <c r="O14" s="10" t="s">
        <v>79</v>
      </c>
      <c r="P14" s="20"/>
      <c r="Q14" s="20"/>
      <c r="R14" s="20"/>
      <c r="S14" s="20"/>
      <c r="T14" s="30"/>
      <c r="U14" s="30"/>
      <c r="V14" s="30"/>
      <c r="W14" s="30"/>
      <c r="X14" s="10"/>
      <c r="Y14" s="10"/>
      <c r="Z14" s="10"/>
      <c r="AA14" s="10"/>
      <c r="AB14" s="10"/>
      <c r="AC14" s="10"/>
      <c r="AD14" s="11"/>
      <c r="AE14" s="11"/>
    </row>
    <row r="15" spans="1:31">
      <c r="C15" s="9"/>
      <c r="D15" s="8" t="s">
        <v>4</v>
      </c>
      <c r="E15" s="10">
        <f>COUNTA(E17:E48)</f>
        <v>12</v>
      </c>
      <c r="F15" s="10">
        <f t="shared" ref="F15:O15" si="0">COUNTA(F17:F48)</f>
        <v>9</v>
      </c>
      <c r="G15" s="10">
        <f t="shared" si="0"/>
        <v>9</v>
      </c>
      <c r="H15" s="10">
        <f t="shared" si="0"/>
        <v>10</v>
      </c>
      <c r="I15" s="10">
        <f t="shared" si="0"/>
        <v>11</v>
      </c>
      <c r="J15" s="10">
        <f t="shared" si="0"/>
        <v>8</v>
      </c>
      <c r="K15" s="10">
        <f t="shared" si="0"/>
        <v>7</v>
      </c>
      <c r="L15" s="10">
        <f t="shared" si="0"/>
        <v>12</v>
      </c>
      <c r="M15" s="10">
        <f t="shared" si="0"/>
        <v>10</v>
      </c>
      <c r="N15" s="10">
        <f t="shared" si="0"/>
        <v>11</v>
      </c>
      <c r="O15" s="10">
        <f t="shared" si="0"/>
        <v>11</v>
      </c>
      <c r="P15" s="20"/>
      <c r="Q15" s="20"/>
      <c r="R15" s="20"/>
      <c r="S15" s="20"/>
      <c r="T15" s="30"/>
      <c r="U15" s="30"/>
      <c r="V15" s="30"/>
      <c r="W15" s="30"/>
      <c r="X15" s="10"/>
      <c r="Y15" s="10"/>
      <c r="Z15" s="10"/>
      <c r="AA15" s="10"/>
      <c r="AB15" s="10"/>
      <c r="AC15" s="10"/>
    </row>
    <row r="16" spans="1:31">
      <c r="A16" s="14" t="s">
        <v>6</v>
      </c>
      <c r="B16" s="15" t="s">
        <v>7</v>
      </c>
      <c r="C16" s="17" t="s">
        <v>5</v>
      </c>
      <c r="D16" s="8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0"/>
      <c r="Q16" s="20"/>
      <c r="R16" s="20"/>
      <c r="S16" s="20"/>
      <c r="T16" s="30"/>
      <c r="U16" s="30"/>
      <c r="V16" s="30"/>
      <c r="W16" s="30"/>
      <c r="X16" s="2"/>
      <c r="Y16" s="2"/>
      <c r="Z16" s="2"/>
    </row>
    <row r="17" spans="1:26" ht="20.25" customHeight="1">
      <c r="A17" s="14"/>
      <c r="B17" s="15"/>
      <c r="C17" s="17"/>
      <c r="D17" s="23" t="s">
        <v>70</v>
      </c>
      <c r="P17" s="20"/>
      <c r="Q17" s="20"/>
      <c r="R17" s="20"/>
      <c r="S17" s="20"/>
      <c r="T17" s="30"/>
      <c r="U17" s="30"/>
      <c r="V17" s="30"/>
      <c r="W17" s="30"/>
      <c r="X17" s="2"/>
      <c r="Y17" s="2"/>
      <c r="Z17" s="2"/>
    </row>
    <row r="18" spans="1:26">
      <c r="A18" s="14">
        <v>30416</v>
      </c>
      <c r="B18" s="16">
        <v>75424</v>
      </c>
      <c r="C18" s="17" t="s">
        <v>26</v>
      </c>
      <c r="D18" s="21" t="s">
        <v>45</v>
      </c>
      <c r="E18" s="2" t="s">
        <v>54</v>
      </c>
      <c r="F18" s="2" t="s">
        <v>55</v>
      </c>
      <c r="G18" s="2" t="s">
        <v>54</v>
      </c>
      <c r="H18" s="2" t="s">
        <v>80</v>
      </c>
      <c r="I18" s="2" t="s">
        <v>81</v>
      </c>
      <c r="J18" s="2" t="s">
        <v>54</v>
      </c>
      <c r="K18" s="2" t="s">
        <v>54</v>
      </c>
      <c r="L18" s="2" t="s">
        <v>54</v>
      </c>
      <c r="M18" s="2" t="s">
        <v>56</v>
      </c>
      <c r="N18" s="2" t="s">
        <v>57</v>
      </c>
      <c r="O18" s="2" t="s">
        <v>81</v>
      </c>
      <c r="P18" s="20">
        <f>COUNTA(E18,G18,J18,K18)/P$10*100</f>
        <v>100</v>
      </c>
      <c r="Q18" s="25">
        <f>COUNTA(F18,H18,I18)/Q$10*100</f>
        <v>100</v>
      </c>
      <c r="R18" s="20">
        <f>COUNTA(L18:O18)/R$10*100</f>
        <v>100</v>
      </c>
      <c r="S18" s="20">
        <f t="shared" ref="S18:S47" si="1">COUNTA(E18:O18)/S$10*100</f>
        <v>100</v>
      </c>
      <c r="T18" s="20" t="str">
        <f>IF(P18=0,"",IF(P18&lt;=5,"r",IF(P18&lt;=10,"+",ROMAN(INT(5*(P18/100)-0.01)+1))))</f>
        <v>V</v>
      </c>
      <c r="U18" s="20" t="str">
        <f t="shared" ref="U18:V18" si="2">IF(Q18=0,"",IF(Q18&lt;=5,"r",IF(Q18&lt;=10,"+",ROMAN(INT(5*(Q18/100)-0.01)+1))))</f>
        <v>V</v>
      </c>
      <c r="V18" s="20" t="str">
        <f t="shared" si="2"/>
        <v>V</v>
      </c>
      <c r="W18" s="20" t="str">
        <f>IF(S18=0,"",IF(S18&lt;=5,"r",IF(S18&lt;=10,"+",ROMAN(INT(5*(S18/100)-0.01)+1))))</f>
        <v>V</v>
      </c>
    </row>
    <row r="19" spans="1:26">
      <c r="A19" s="14">
        <v>2652</v>
      </c>
      <c r="B19" s="16">
        <v>21098</v>
      </c>
      <c r="C19" s="17" t="s">
        <v>26</v>
      </c>
      <c r="D19" s="21" t="s">
        <v>10</v>
      </c>
      <c r="E19" s="4" t="s">
        <v>55</v>
      </c>
      <c r="F19" s="4" t="s">
        <v>82</v>
      </c>
      <c r="G19" s="4" t="s">
        <v>55</v>
      </c>
      <c r="H19" s="4" t="s">
        <v>57</v>
      </c>
      <c r="I19" s="4" t="s">
        <v>56</v>
      </c>
      <c r="J19" s="4" t="s">
        <v>55</v>
      </c>
      <c r="K19" s="4" t="s">
        <v>81</v>
      </c>
      <c r="L19" s="4" t="s">
        <v>82</v>
      </c>
      <c r="M19" s="4" t="s">
        <v>82</v>
      </c>
      <c r="N19" s="4" t="s">
        <v>55</v>
      </c>
      <c r="O19" s="4" t="s">
        <v>55</v>
      </c>
      <c r="P19" s="20">
        <f t="shared" ref="P19:P47" si="3">COUNTA(E19,G19,J19,K19)/P$10*100</f>
        <v>100</v>
      </c>
      <c r="Q19" s="25">
        <f t="shared" ref="Q19:Q47" si="4">COUNTA(F19,H19,I19)/Q$10*100</f>
        <v>100</v>
      </c>
      <c r="R19" s="20">
        <f t="shared" ref="R19:R47" si="5">COUNTA(L19:O19)/R$10*100</f>
        <v>100</v>
      </c>
      <c r="S19" s="20">
        <f t="shared" si="1"/>
        <v>100</v>
      </c>
      <c r="T19" s="20" t="str">
        <f t="shared" ref="T19:T47" si="6">IF(P19=0,"",IF(P19&lt;=5,"r",IF(P19&lt;=10,"+",ROMAN(INT(5*(P19/100)-0.01)+1))))</f>
        <v>V</v>
      </c>
      <c r="U19" s="20" t="str">
        <f t="shared" ref="U19:U47" si="7">IF(Q19=0,"",IF(Q19&lt;=5,"r",IF(Q19&lt;=10,"+",ROMAN(INT(5*(Q19/100)-0.01)+1))))</f>
        <v>V</v>
      </c>
      <c r="V19" s="20" t="str">
        <f t="shared" ref="V19:V47" si="8">IF(R19=0,"",IF(R19&lt;=5,"r",IF(R19&lt;=10,"+",ROMAN(INT(5*(R19/100)-0.01)+1))))</f>
        <v>V</v>
      </c>
      <c r="W19" s="20" t="str">
        <f t="shared" ref="W19:W47" si="9">IF(S19=0,"",IF(S19&lt;=5,"r",IF(S19&lt;=10,"+",ROMAN(INT(5*(S19/100)-0.01)+1))))</f>
        <v>V</v>
      </c>
    </row>
    <row r="20" spans="1:26">
      <c r="A20" s="14">
        <v>14869</v>
      </c>
      <c r="B20" s="16">
        <v>70199</v>
      </c>
      <c r="C20" s="17" t="s">
        <v>31</v>
      </c>
      <c r="D20" s="21" t="s">
        <v>48</v>
      </c>
      <c r="E20" s="4" t="s">
        <v>56</v>
      </c>
      <c r="F20" s="4" t="s">
        <v>58</v>
      </c>
      <c r="H20" s="4" t="s">
        <v>56</v>
      </c>
      <c r="P20" s="20">
        <f t="shared" si="3"/>
        <v>25</v>
      </c>
      <c r="Q20" s="25">
        <f t="shared" si="4"/>
        <v>66.666666666666657</v>
      </c>
      <c r="R20" s="20">
        <f t="shared" si="5"/>
        <v>0</v>
      </c>
      <c r="S20" s="20">
        <f t="shared" si="1"/>
        <v>27.27272727272727</v>
      </c>
      <c r="T20" s="20" t="str">
        <f t="shared" si="6"/>
        <v>II</v>
      </c>
      <c r="U20" s="20" t="str">
        <f t="shared" si="7"/>
        <v>IV</v>
      </c>
      <c r="V20" s="20" t="str">
        <f t="shared" si="8"/>
        <v/>
      </c>
      <c r="W20" s="20" t="str">
        <f t="shared" si="9"/>
        <v>II</v>
      </c>
    </row>
    <row r="21" spans="1:26">
      <c r="A21" s="14">
        <v>7104</v>
      </c>
      <c r="B21" s="16">
        <v>53725</v>
      </c>
      <c r="C21" s="17" t="s">
        <v>21</v>
      </c>
      <c r="D21" s="21" t="s">
        <v>19</v>
      </c>
      <c r="I21" s="4" t="s">
        <v>58</v>
      </c>
      <c r="L21" s="4" t="s">
        <v>58</v>
      </c>
      <c r="P21" s="20">
        <f t="shared" si="3"/>
        <v>0</v>
      </c>
      <c r="Q21" s="25">
        <f t="shared" si="4"/>
        <v>33.333333333333329</v>
      </c>
      <c r="R21" s="20">
        <f t="shared" si="5"/>
        <v>25</v>
      </c>
      <c r="S21" s="20">
        <f t="shared" si="1"/>
        <v>18.181818181818183</v>
      </c>
      <c r="T21" s="20" t="str">
        <f t="shared" si="6"/>
        <v/>
      </c>
      <c r="U21" s="20" t="str">
        <f t="shared" si="7"/>
        <v>II</v>
      </c>
      <c r="V21" s="20" t="str">
        <f t="shared" si="8"/>
        <v>II</v>
      </c>
      <c r="W21" s="20" t="str">
        <f t="shared" si="9"/>
        <v>I</v>
      </c>
    </row>
    <row r="22" spans="1:26">
      <c r="A22" s="14"/>
      <c r="B22" s="16"/>
      <c r="C22" s="17"/>
      <c r="D22" s="24" t="s">
        <v>71</v>
      </c>
      <c r="P22" s="20">
        <f t="shared" si="3"/>
        <v>0</v>
      </c>
      <c r="Q22" s="25">
        <f t="shared" si="4"/>
        <v>0</v>
      </c>
      <c r="R22" s="20">
        <f t="shared" si="5"/>
        <v>0</v>
      </c>
      <c r="S22" s="20">
        <f t="shared" si="1"/>
        <v>0</v>
      </c>
      <c r="T22" s="20" t="str">
        <f t="shared" si="6"/>
        <v/>
      </c>
      <c r="U22" s="20" t="str">
        <f t="shared" si="7"/>
        <v/>
      </c>
      <c r="V22" s="20" t="str">
        <f t="shared" si="8"/>
        <v/>
      </c>
      <c r="W22" s="20" t="str">
        <f t="shared" si="9"/>
        <v/>
      </c>
    </row>
    <row r="23" spans="1:26">
      <c r="A23" s="14"/>
      <c r="B23" s="16"/>
      <c r="C23" s="17"/>
      <c r="D23" s="21" t="s">
        <v>50</v>
      </c>
      <c r="L23" s="4" t="s">
        <v>56</v>
      </c>
      <c r="M23" s="4" t="s">
        <v>54</v>
      </c>
      <c r="N23" s="4" t="s">
        <v>55</v>
      </c>
      <c r="O23" s="4" t="s">
        <v>56</v>
      </c>
      <c r="P23" s="20">
        <f t="shared" si="3"/>
        <v>0</v>
      </c>
      <c r="Q23" s="25">
        <f t="shared" si="4"/>
        <v>0</v>
      </c>
      <c r="R23" s="20">
        <f t="shared" si="5"/>
        <v>100</v>
      </c>
      <c r="S23" s="20">
        <f t="shared" si="1"/>
        <v>36.363636363636367</v>
      </c>
      <c r="T23" s="20" t="str">
        <f t="shared" si="6"/>
        <v/>
      </c>
      <c r="U23" s="20" t="str">
        <f t="shared" si="7"/>
        <v/>
      </c>
      <c r="V23" s="20" t="str">
        <f t="shared" si="8"/>
        <v>V</v>
      </c>
      <c r="W23" s="20" t="str">
        <f t="shared" si="9"/>
        <v>II</v>
      </c>
    </row>
    <row r="24" spans="1:26">
      <c r="A24" s="14"/>
      <c r="B24" s="16"/>
      <c r="C24" s="17"/>
      <c r="D24" s="21" t="s">
        <v>51</v>
      </c>
      <c r="L24" s="4" t="s">
        <v>56</v>
      </c>
      <c r="M24" s="4" t="s">
        <v>58</v>
      </c>
      <c r="N24" s="4" t="s">
        <v>56</v>
      </c>
      <c r="P24" s="20">
        <f t="shared" si="3"/>
        <v>0</v>
      </c>
      <c r="Q24" s="25">
        <f t="shared" si="4"/>
        <v>0</v>
      </c>
      <c r="R24" s="20">
        <f t="shared" si="5"/>
        <v>75</v>
      </c>
      <c r="S24" s="20">
        <f t="shared" si="1"/>
        <v>27.27272727272727</v>
      </c>
      <c r="T24" s="20" t="str">
        <f t="shared" si="6"/>
        <v/>
      </c>
      <c r="U24" s="20" t="str">
        <f t="shared" si="7"/>
        <v/>
      </c>
      <c r="V24" s="20" t="str">
        <f t="shared" si="8"/>
        <v>IV</v>
      </c>
      <c r="W24" s="20" t="str">
        <f t="shared" si="9"/>
        <v>II</v>
      </c>
    </row>
    <row r="25" spans="1:26">
      <c r="A25" s="14"/>
      <c r="B25" s="16"/>
      <c r="C25" s="17"/>
      <c r="D25" s="24" t="s">
        <v>72</v>
      </c>
      <c r="P25" s="20">
        <f t="shared" si="3"/>
        <v>0</v>
      </c>
      <c r="Q25" s="25">
        <f t="shared" si="4"/>
        <v>0</v>
      </c>
      <c r="R25" s="20">
        <f t="shared" si="5"/>
        <v>0</v>
      </c>
      <c r="S25" s="20">
        <f t="shared" si="1"/>
        <v>0</v>
      </c>
      <c r="T25" s="20" t="str">
        <f t="shared" si="6"/>
        <v/>
      </c>
      <c r="U25" s="20" t="str">
        <f t="shared" si="7"/>
        <v/>
      </c>
      <c r="V25" s="20" t="str">
        <f t="shared" si="8"/>
        <v/>
      </c>
      <c r="W25" s="20" t="str">
        <f t="shared" si="9"/>
        <v/>
      </c>
    </row>
    <row r="26" spans="1:26">
      <c r="A26" s="14">
        <v>2651</v>
      </c>
      <c r="B26" s="16">
        <v>12262</v>
      </c>
      <c r="C26" s="17" t="s">
        <v>12</v>
      </c>
      <c r="D26" s="21" t="s">
        <v>27</v>
      </c>
      <c r="E26" s="4" t="s">
        <v>56</v>
      </c>
      <c r="F26" s="4" t="s">
        <v>82</v>
      </c>
      <c r="G26" s="4" t="s">
        <v>57</v>
      </c>
      <c r="H26" s="4" t="s">
        <v>56</v>
      </c>
      <c r="I26" s="4" t="s">
        <v>57</v>
      </c>
      <c r="J26" s="4" t="s">
        <v>82</v>
      </c>
      <c r="K26" s="4" t="s">
        <v>56</v>
      </c>
      <c r="L26" s="4" t="s">
        <v>57</v>
      </c>
      <c r="M26" s="4" t="s">
        <v>58</v>
      </c>
      <c r="N26" s="4" t="s">
        <v>56</v>
      </c>
      <c r="O26" s="4" t="s">
        <v>58</v>
      </c>
      <c r="P26" s="20">
        <f t="shared" si="3"/>
        <v>100</v>
      </c>
      <c r="Q26" s="25">
        <f t="shared" si="4"/>
        <v>100</v>
      </c>
      <c r="R26" s="20">
        <f t="shared" si="5"/>
        <v>100</v>
      </c>
      <c r="S26" s="20">
        <f t="shared" si="1"/>
        <v>100</v>
      </c>
      <c r="T26" s="20" t="str">
        <f t="shared" si="6"/>
        <v>V</v>
      </c>
      <c r="U26" s="20" t="str">
        <f t="shared" si="7"/>
        <v>V</v>
      </c>
      <c r="V26" s="20" t="str">
        <f t="shared" si="8"/>
        <v>V</v>
      </c>
      <c r="W26" s="20" t="str">
        <f t="shared" si="9"/>
        <v>V</v>
      </c>
    </row>
    <row r="27" spans="1:26">
      <c r="A27" s="14">
        <v>6593</v>
      </c>
      <c r="B27" s="16">
        <v>1676</v>
      </c>
      <c r="C27" s="17" t="s">
        <v>21</v>
      </c>
      <c r="D27" s="21" t="s">
        <v>40</v>
      </c>
      <c r="E27" s="4" t="s">
        <v>57</v>
      </c>
      <c r="F27" s="4" t="s">
        <v>56</v>
      </c>
      <c r="G27" s="4" t="s">
        <v>57</v>
      </c>
      <c r="H27" s="4" t="s">
        <v>83</v>
      </c>
      <c r="I27" s="4" t="s">
        <v>83</v>
      </c>
      <c r="J27" s="4" t="s">
        <v>57</v>
      </c>
      <c r="K27" s="4" t="s">
        <v>83</v>
      </c>
      <c r="L27" s="4" t="s">
        <v>56</v>
      </c>
      <c r="O27" s="4" t="s">
        <v>58</v>
      </c>
      <c r="P27" s="20">
        <f t="shared" si="3"/>
        <v>100</v>
      </c>
      <c r="Q27" s="25">
        <f t="shared" si="4"/>
        <v>100</v>
      </c>
      <c r="R27" s="20">
        <f t="shared" si="5"/>
        <v>50</v>
      </c>
      <c r="S27" s="20">
        <f t="shared" si="1"/>
        <v>81.818181818181827</v>
      </c>
      <c r="T27" s="20" t="str">
        <f t="shared" si="6"/>
        <v>V</v>
      </c>
      <c r="U27" s="20" t="str">
        <f t="shared" si="7"/>
        <v>V</v>
      </c>
      <c r="V27" s="20" t="str">
        <f t="shared" si="8"/>
        <v>III</v>
      </c>
      <c r="W27" s="20" t="str">
        <f t="shared" si="9"/>
        <v>V</v>
      </c>
    </row>
    <row r="28" spans="1:26">
      <c r="A28" s="14">
        <v>2657</v>
      </c>
      <c r="B28" s="16">
        <v>24745</v>
      </c>
      <c r="C28" s="17" t="s">
        <v>25</v>
      </c>
      <c r="D28" s="21" t="s">
        <v>28</v>
      </c>
      <c r="E28" s="4" t="s">
        <v>58</v>
      </c>
      <c r="F28" s="4" t="s">
        <v>57</v>
      </c>
      <c r="G28" s="4" t="s">
        <v>82</v>
      </c>
      <c r="H28" s="4" t="s">
        <v>56</v>
      </c>
      <c r="I28" s="4" t="s">
        <v>55</v>
      </c>
      <c r="L28" s="4" t="s">
        <v>57</v>
      </c>
      <c r="N28" s="4" t="s">
        <v>56</v>
      </c>
      <c r="P28" s="20">
        <f t="shared" si="3"/>
        <v>50</v>
      </c>
      <c r="Q28" s="25">
        <f t="shared" si="4"/>
        <v>100</v>
      </c>
      <c r="R28" s="20">
        <f t="shared" si="5"/>
        <v>50</v>
      </c>
      <c r="S28" s="20">
        <f t="shared" si="1"/>
        <v>63.636363636363633</v>
      </c>
      <c r="T28" s="20" t="str">
        <f t="shared" si="6"/>
        <v>III</v>
      </c>
      <c r="U28" s="20" t="str">
        <f t="shared" si="7"/>
        <v>V</v>
      </c>
      <c r="V28" s="20" t="str">
        <f t="shared" si="8"/>
        <v>III</v>
      </c>
      <c r="W28" s="20" t="str">
        <f t="shared" si="9"/>
        <v>IV</v>
      </c>
    </row>
    <row r="29" spans="1:26">
      <c r="A29" s="14">
        <v>2413</v>
      </c>
      <c r="B29" s="16">
        <v>85488</v>
      </c>
      <c r="C29" s="17" t="s">
        <v>14</v>
      </c>
      <c r="D29" s="21" t="s">
        <v>15</v>
      </c>
      <c r="F29" s="4" t="s">
        <v>56</v>
      </c>
      <c r="H29" s="4" t="s">
        <v>56</v>
      </c>
      <c r="I29" s="4" t="s">
        <v>82</v>
      </c>
      <c r="L29" s="4" t="s">
        <v>57</v>
      </c>
      <c r="P29" s="20">
        <f t="shared" si="3"/>
        <v>0</v>
      </c>
      <c r="Q29" s="25">
        <f t="shared" si="4"/>
        <v>100</v>
      </c>
      <c r="R29" s="20">
        <f t="shared" si="5"/>
        <v>25</v>
      </c>
      <c r="S29" s="20">
        <f t="shared" si="1"/>
        <v>36.363636363636367</v>
      </c>
      <c r="T29" s="20" t="str">
        <f t="shared" si="6"/>
        <v/>
      </c>
      <c r="U29" s="20" t="str">
        <f t="shared" si="7"/>
        <v>V</v>
      </c>
      <c r="V29" s="20" t="str">
        <f t="shared" si="8"/>
        <v>II</v>
      </c>
      <c r="W29" s="20" t="str">
        <f t="shared" si="9"/>
        <v>II</v>
      </c>
    </row>
    <row r="30" spans="1:26">
      <c r="A30" s="14">
        <v>1391</v>
      </c>
      <c r="B30" s="16">
        <v>103074</v>
      </c>
      <c r="C30" s="17" t="s">
        <v>14</v>
      </c>
      <c r="D30" s="21" t="s">
        <v>46</v>
      </c>
      <c r="I30" s="4" t="s">
        <v>58</v>
      </c>
      <c r="P30" s="20">
        <f t="shared" si="3"/>
        <v>0</v>
      </c>
      <c r="Q30" s="25">
        <f t="shared" si="4"/>
        <v>33.333333333333329</v>
      </c>
      <c r="R30" s="20">
        <f t="shared" si="5"/>
        <v>0</v>
      </c>
      <c r="S30" s="20">
        <f t="shared" si="1"/>
        <v>9.0909090909090917</v>
      </c>
      <c r="T30" s="20" t="str">
        <f t="shared" si="6"/>
        <v/>
      </c>
      <c r="U30" s="20" t="str">
        <f t="shared" si="7"/>
        <v>II</v>
      </c>
      <c r="V30" s="20" t="str">
        <f t="shared" si="8"/>
        <v/>
      </c>
      <c r="W30" s="20" t="str">
        <f t="shared" si="9"/>
        <v>+</v>
      </c>
    </row>
    <row r="31" spans="1:26">
      <c r="A31" s="14"/>
      <c r="B31" s="16"/>
      <c r="C31" s="17"/>
      <c r="D31" s="24" t="s">
        <v>73</v>
      </c>
      <c r="P31" s="20">
        <f t="shared" si="3"/>
        <v>0</v>
      </c>
      <c r="Q31" s="25">
        <f t="shared" si="4"/>
        <v>0</v>
      </c>
      <c r="R31" s="20">
        <f t="shared" si="5"/>
        <v>0</v>
      </c>
      <c r="S31" s="20">
        <f t="shared" si="1"/>
        <v>0</v>
      </c>
      <c r="T31" s="20" t="str">
        <f t="shared" si="6"/>
        <v/>
      </c>
      <c r="U31" s="20" t="str">
        <f t="shared" si="7"/>
        <v/>
      </c>
      <c r="V31" s="20" t="str">
        <f t="shared" si="8"/>
        <v/>
      </c>
      <c r="W31" s="20" t="str">
        <f t="shared" si="9"/>
        <v/>
      </c>
    </row>
    <row r="32" spans="1:26">
      <c r="A32" s="14">
        <v>13466</v>
      </c>
      <c r="B32" s="16">
        <v>52559</v>
      </c>
      <c r="C32" s="17" t="s">
        <v>39</v>
      </c>
      <c r="D32" s="21" t="s">
        <v>44</v>
      </c>
      <c r="E32" s="4" t="s">
        <v>83</v>
      </c>
      <c r="F32" s="4" t="s">
        <v>83</v>
      </c>
      <c r="G32" s="4" t="s">
        <v>56</v>
      </c>
      <c r="H32" s="4" t="s">
        <v>83</v>
      </c>
      <c r="I32" s="4" t="s">
        <v>58</v>
      </c>
      <c r="J32" s="4" t="s">
        <v>57</v>
      </c>
      <c r="K32" s="4" t="s">
        <v>83</v>
      </c>
      <c r="L32" s="4" t="s">
        <v>83</v>
      </c>
      <c r="O32" s="4" t="s">
        <v>83</v>
      </c>
      <c r="P32" s="20">
        <f t="shared" si="3"/>
        <v>100</v>
      </c>
      <c r="Q32" s="25">
        <f t="shared" si="4"/>
        <v>100</v>
      </c>
      <c r="R32" s="20">
        <f t="shared" si="5"/>
        <v>50</v>
      </c>
      <c r="S32" s="20">
        <f t="shared" si="1"/>
        <v>81.818181818181827</v>
      </c>
      <c r="T32" s="20" t="str">
        <f t="shared" si="6"/>
        <v>V</v>
      </c>
      <c r="U32" s="20" t="str">
        <f t="shared" si="7"/>
        <v>V</v>
      </c>
      <c r="V32" s="20" t="str">
        <f t="shared" si="8"/>
        <v>III</v>
      </c>
      <c r="W32" s="20" t="str">
        <f t="shared" si="9"/>
        <v>V</v>
      </c>
    </row>
    <row r="33" spans="1:23">
      <c r="A33" s="14">
        <v>8553</v>
      </c>
      <c r="B33" s="16">
        <v>1634</v>
      </c>
      <c r="C33" s="17" t="s">
        <v>30</v>
      </c>
      <c r="D33" s="21" t="s">
        <v>42</v>
      </c>
      <c r="E33" s="4" t="s">
        <v>57</v>
      </c>
      <c r="F33" s="4" t="s">
        <v>58</v>
      </c>
      <c r="G33" s="4" t="s">
        <v>83</v>
      </c>
      <c r="H33" s="4" t="s">
        <v>57</v>
      </c>
      <c r="I33" s="4" t="s">
        <v>57</v>
      </c>
      <c r="J33" s="4" t="s">
        <v>83</v>
      </c>
      <c r="O33" s="4" t="s">
        <v>83</v>
      </c>
      <c r="P33" s="20">
        <f t="shared" si="3"/>
        <v>75</v>
      </c>
      <c r="Q33" s="25">
        <f t="shared" si="4"/>
        <v>100</v>
      </c>
      <c r="R33" s="20">
        <f t="shared" si="5"/>
        <v>25</v>
      </c>
      <c r="S33" s="20">
        <f t="shared" si="1"/>
        <v>63.636363636363633</v>
      </c>
      <c r="T33" s="20" t="str">
        <f t="shared" si="6"/>
        <v>IV</v>
      </c>
      <c r="U33" s="20" t="str">
        <f t="shared" si="7"/>
        <v>V</v>
      </c>
      <c r="V33" s="20" t="str">
        <f t="shared" si="8"/>
        <v>II</v>
      </c>
      <c r="W33" s="20" t="str">
        <f t="shared" si="9"/>
        <v>IV</v>
      </c>
    </row>
    <row r="34" spans="1:23">
      <c r="A34" s="14">
        <v>2674</v>
      </c>
      <c r="B34" s="16">
        <v>70489</v>
      </c>
      <c r="C34" s="17" t="s">
        <v>12</v>
      </c>
      <c r="D34" s="21" t="s">
        <v>23</v>
      </c>
      <c r="E34" s="4" t="s">
        <v>56</v>
      </c>
      <c r="J34" s="4" t="s">
        <v>55</v>
      </c>
      <c r="K34" s="4" t="s">
        <v>82</v>
      </c>
      <c r="L34" s="4" t="s">
        <v>58</v>
      </c>
      <c r="M34" s="4" t="s">
        <v>82</v>
      </c>
      <c r="N34" s="4" t="s">
        <v>56</v>
      </c>
      <c r="O34" s="4" t="s">
        <v>57</v>
      </c>
      <c r="P34" s="20">
        <f t="shared" si="3"/>
        <v>75</v>
      </c>
      <c r="Q34" s="25">
        <f t="shared" si="4"/>
        <v>0</v>
      </c>
      <c r="R34" s="20">
        <f t="shared" si="5"/>
        <v>100</v>
      </c>
      <c r="S34" s="20">
        <f t="shared" si="1"/>
        <v>63.636363636363633</v>
      </c>
      <c r="T34" s="20" t="str">
        <f t="shared" si="6"/>
        <v>IV</v>
      </c>
      <c r="U34" s="20" t="str">
        <f t="shared" si="7"/>
        <v/>
      </c>
      <c r="V34" s="20" t="str">
        <f t="shared" si="8"/>
        <v>V</v>
      </c>
      <c r="W34" s="20" t="str">
        <f t="shared" si="9"/>
        <v>IV</v>
      </c>
    </row>
    <row r="35" spans="1:23">
      <c r="A35" s="14">
        <v>2653</v>
      </c>
      <c r="B35" s="16">
        <v>24729</v>
      </c>
      <c r="C35" s="17" t="s">
        <v>32</v>
      </c>
      <c r="D35" s="21" t="s">
        <v>9</v>
      </c>
      <c r="E35" s="4" t="s">
        <v>83</v>
      </c>
      <c r="M35" s="4" t="s">
        <v>57</v>
      </c>
      <c r="N35" s="4" t="s">
        <v>83</v>
      </c>
      <c r="O35" s="4" t="s">
        <v>58</v>
      </c>
      <c r="P35" s="20">
        <f t="shared" si="3"/>
        <v>25</v>
      </c>
      <c r="Q35" s="25">
        <f t="shared" si="4"/>
        <v>0</v>
      </c>
      <c r="R35" s="20">
        <f t="shared" si="5"/>
        <v>75</v>
      </c>
      <c r="S35" s="20">
        <f t="shared" si="1"/>
        <v>36.363636363636367</v>
      </c>
      <c r="T35" s="20" t="str">
        <f t="shared" si="6"/>
        <v>II</v>
      </c>
      <c r="U35" s="20" t="str">
        <f t="shared" si="7"/>
        <v/>
      </c>
      <c r="V35" s="20" t="str">
        <f t="shared" si="8"/>
        <v>IV</v>
      </c>
      <c r="W35" s="20" t="str">
        <f t="shared" si="9"/>
        <v>II</v>
      </c>
    </row>
    <row r="36" spans="1:23">
      <c r="A36" s="14">
        <v>326</v>
      </c>
      <c r="B36" s="16">
        <v>35676</v>
      </c>
      <c r="C36" s="17" t="s">
        <v>24</v>
      </c>
      <c r="D36" s="21" t="s">
        <v>22</v>
      </c>
      <c r="E36" s="4" t="s">
        <v>58</v>
      </c>
      <c r="H36" s="4" t="s">
        <v>53</v>
      </c>
      <c r="P36" s="20">
        <f t="shared" si="3"/>
        <v>25</v>
      </c>
      <c r="Q36" s="25">
        <f t="shared" si="4"/>
        <v>33.333333333333329</v>
      </c>
      <c r="R36" s="20">
        <f t="shared" si="5"/>
        <v>0</v>
      </c>
      <c r="S36" s="20">
        <f t="shared" si="1"/>
        <v>18.181818181818183</v>
      </c>
      <c r="T36" s="20" t="str">
        <f t="shared" si="6"/>
        <v>II</v>
      </c>
      <c r="U36" s="20" t="str">
        <f t="shared" si="7"/>
        <v>II</v>
      </c>
      <c r="V36" s="20" t="str">
        <f t="shared" si="8"/>
        <v/>
      </c>
      <c r="W36" s="20" t="str">
        <f t="shared" si="9"/>
        <v>I</v>
      </c>
    </row>
    <row r="37" spans="1:23">
      <c r="A37" s="14">
        <v>3294</v>
      </c>
      <c r="B37" s="16">
        <v>54540</v>
      </c>
      <c r="C37" s="17" t="s">
        <v>37</v>
      </c>
      <c r="D37" s="21" t="s">
        <v>36</v>
      </c>
      <c r="I37" s="4" t="s">
        <v>53</v>
      </c>
      <c r="L37" s="4" t="s">
        <v>53</v>
      </c>
      <c r="P37" s="20">
        <f t="shared" si="3"/>
        <v>0</v>
      </c>
      <c r="Q37" s="25">
        <f t="shared" si="4"/>
        <v>33.333333333333329</v>
      </c>
      <c r="R37" s="20">
        <f t="shared" si="5"/>
        <v>25</v>
      </c>
      <c r="S37" s="20">
        <f t="shared" si="1"/>
        <v>18.181818181818183</v>
      </c>
      <c r="T37" s="20" t="str">
        <f t="shared" si="6"/>
        <v/>
      </c>
      <c r="U37" s="20" t="str">
        <f t="shared" si="7"/>
        <v>II</v>
      </c>
      <c r="V37" s="20" t="str">
        <f t="shared" si="8"/>
        <v>II</v>
      </c>
      <c r="W37" s="20" t="str">
        <f t="shared" si="9"/>
        <v>I</v>
      </c>
    </row>
    <row r="38" spans="1:23">
      <c r="A38" s="14">
        <v>4417</v>
      </c>
      <c r="B38" s="16">
        <v>4882</v>
      </c>
      <c r="C38" s="17" t="s">
        <v>17</v>
      </c>
      <c r="D38" s="21" t="s">
        <v>13</v>
      </c>
      <c r="J38" s="4" t="s">
        <v>53</v>
      </c>
      <c r="O38" s="4" t="s">
        <v>53</v>
      </c>
      <c r="P38" s="20">
        <f t="shared" si="3"/>
        <v>25</v>
      </c>
      <c r="Q38" s="25">
        <f t="shared" si="4"/>
        <v>0</v>
      </c>
      <c r="R38" s="20">
        <f t="shared" si="5"/>
        <v>25</v>
      </c>
      <c r="S38" s="20">
        <f t="shared" si="1"/>
        <v>18.181818181818183</v>
      </c>
      <c r="T38" s="20" t="str">
        <f t="shared" si="6"/>
        <v>II</v>
      </c>
      <c r="U38" s="20" t="str">
        <f t="shared" si="7"/>
        <v/>
      </c>
      <c r="V38" s="20" t="str">
        <f t="shared" si="8"/>
        <v>II</v>
      </c>
      <c r="W38" s="20" t="str">
        <f t="shared" si="9"/>
        <v>I</v>
      </c>
    </row>
    <row r="39" spans="1:23">
      <c r="A39" s="14">
        <v>5874</v>
      </c>
      <c r="B39" s="16">
        <v>13560</v>
      </c>
      <c r="C39" s="17" t="s">
        <v>16</v>
      </c>
      <c r="D39" s="21" t="s">
        <v>43</v>
      </c>
      <c r="K39" s="4" t="s">
        <v>53</v>
      </c>
      <c r="O39" s="4" t="s">
        <v>83</v>
      </c>
      <c r="P39" s="20">
        <f t="shared" si="3"/>
        <v>25</v>
      </c>
      <c r="Q39" s="25">
        <f t="shared" si="4"/>
        <v>0</v>
      </c>
      <c r="R39" s="20">
        <f t="shared" si="5"/>
        <v>25</v>
      </c>
      <c r="S39" s="20">
        <f t="shared" si="1"/>
        <v>18.181818181818183</v>
      </c>
      <c r="T39" s="20" t="str">
        <f t="shared" si="6"/>
        <v>II</v>
      </c>
      <c r="U39" s="20" t="str">
        <f t="shared" si="7"/>
        <v/>
      </c>
      <c r="V39" s="20" t="str">
        <f t="shared" si="8"/>
        <v>II</v>
      </c>
      <c r="W39" s="20" t="str">
        <f t="shared" si="9"/>
        <v>I</v>
      </c>
    </row>
    <row r="40" spans="1:23">
      <c r="A40" s="14"/>
      <c r="B40" s="16"/>
      <c r="C40" s="17"/>
      <c r="D40" s="21" t="s">
        <v>52</v>
      </c>
      <c r="M40" s="4" t="s">
        <v>55</v>
      </c>
      <c r="N40" s="4" t="s">
        <v>82</v>
      </c>
      <c r="P40" s="20">
        <f t="shared" si="3"/>
        <v>0</v>
      </c>
      <c r="Q40" s="25">
        <f t="shared" si="4"/>
        <v>0</v>
      </c>
      <c r="R40" s="20">
        <f t="shared" si="5"/>
        <v>50</v>
      </c>
      <c r="S40" s="20">
        <f t="shared" si="1"/>
        <v>18.181818181818183</v>
      </c>
      <c r="T40" s="20" t="str">
        <f t="shared" si="6"/>
        <v/>
      </c>
      <c r="U40" s="20" t="str">
        <f t="shared" si="7"/>
        <v/>
      </c>
      <c r="V40" s="20" t="str">
        <f t="shared" si="8"/>
        <v>III</v>
      </c>
      <c r="W40" s="20" t="str">
        <f t="shared" si="9"/>
        <v>I</v>
      </c>
    </row>
    <row r="41" spans="1:23">
      <c r="A41" s="14">
        <v>30308</v>
      </c>
      <c r="B41" s="16">
        <v>75316</v>
      </c>
      <c r="C41" s="17" t="s">
        <v>41</v>
      </c>
      <c r="D41" s="21" t="s">
        <v>47</v>
      </c>
      <c r="E41" s="4" t="s">
        <v>53</v>
      </c>
      <c r="P41" s="20">
        <f t="shared" si="3"/>
        <v>25</v>
      </c>
      <c r="Q41" s="25">
        <f t="shared" si="4"/>
        <v>0</v>
      </c>
      <c r="R41" s="20">
        <f t="shared" si="5"/>
        <v>0</v>
      </c>
      <c r="S41" s="20">
        <f t="shared" si="1"/>
        <v>9.0909090909090917</v>
      </c>
      <c r="T41" s="20" t="str">
        <f t="shared" si="6"/>
        <v>II</v>
      </c>
      <c r="U41" s="20" t="str">
        <f t="shared" si="7"/>
        <v/>
      </c>
      <c r="V41" s="20" t="str">
        <f t="shared" si="8"/>
        <v/>
      </c>
      <c r="W41" s="20" t="str">
        <f t="shared" si="9"/>
        <v>+</v>
      </c>
    </row>
    <row r="42" spans="1:23">
      <c r="A42" s="14">
        <v>674</v>
      </c>
      <c r="B42" s="16">
        <v>17605</v>
      </c>
      <c r="C42" s="17" t="s">
        <v>18</v>
      </c>
      <c r="D42" s="21" t="s">
        <v>33</v>
      </c>
      <c r="G42" s="4" t="s">
        <v>53</v>
      </c>
      <c r="P42" s="20">
        <f t="shared" si="3"/>
        <v>25</v>
      </c>
      <c r="Q42" s="25">
        <f t="shared" si="4"/>
        <v>0</v>
      </c>
      <c r="R42" s="20">
        <f t="shared" si="5"/>
        <v>0</v>
      </c>
      <c r="S42" s="20">
        <f t="shared" si="1"/>
        <v>9.0909090909090917</v>
      </c>
      <c r="T42" s="20" t="str">
        <f t="shared" si="6"/>
        <v>II</v>
      </c>
      <c r="U42" s="20" t="str">
        <f t="shared" si="7"/>
        <v/>
      </c>
      <c r="V42" s="20" t="str">
        <f t="shared" si="8"/>
        <v/>
      </c>
      <c r="W42" s="20" t="str">
        <f t="shared" si="9"/>
        <v>+</v>
      </c>
    </row>
    <row r="43" spans="1:23">
      <c r="A43" s="14">
        <v>7369</v>
      </c>
      <c r="B43" s="16">
        <v>53815</v>
      </c>
      <c r="C43" s="17" t="s">
        <v>8</v>
      </c>
      <c r="D43" s="21" t="s">
        <v>35</v>
      </c>
      <c r="G43" s="4" t="s">
        <v>53</v>
      </c>
      <c r="P43" s="20">
        <f t="shared" si="3"/>
        <v>25</v>
      </c>
      <c r="Q43" s="25">
        <f t="shared" si="4"/>
        <v>0</v>
      </c>
      <c r="R43" s="20">
        <f t="shared" si="5"/>
        <v>0</v>
      </c>
      <c r="S43" s="20">
        <f t="shared" si="1"/>
        <v>9.0909090909090917</v>
      </c>
      <c r="T43" s="20" t="str">
        <f t="shared" si="6"/>
        <v>II</v>
      </c>
      <c r="U43" s="20" t="str">
        <f t="shared" si="7"/>
        <v/>
      </c>
      <c r="V43" s="20" t="str">
        <f t="shared" si="8"/>
        <v/>
      </c>
      <c r="W43" s="20" t="str">
        <f t="shared" si="9"/>
        <v>+</v>
      </c>
    </row>
    <row r="44" spans="1:23">
      <c r="A44" s="14">
        <v>3498</v>
      </c>
      <c r="B44" s="16">
        <v>35363</v>
      </c>
      <c r="C44" s="17" t="s">
        <v>29</v>
      </c>
      <c r="D44" s="21" t="s">
        <v>20</v>
      </c>
      <c r="M44" s="4" t="s">
        <v>53</v>
      </c>
      <c r="P44" s="20">
        <f t="shared" si="3"/>
        <v>0</v>
      </c>
      <c r="Q44" s="25">
        <f t="shared" si="4"/>
        <v>0</v>
      </c>
      <c r="R44" s="20">
        <f t="shared" si="5"/>
        <v>25</v>
      </c>
      <c r="S44" s="20">
        <f t="shared" si="1"/>
        <v>9.0909090909090917</v>
      </c>
      <c r="T44" s="20" t="str">
        <f t="shared" si="6"/>
        <v/>
      </c>
      <c r="U44" s="20" t="str">
        <f t="shared" si="7"/>
        <v/>
      </c>
      <c r="V44" s="20" t="str">
        <f t="shared" si="8"/>
        <v>II</v>
      </c>
      <c r="W44" s="20" t="str">
        <f t="shared" si="9"/>
        <v>+</v>
      </c>
    </row>
    <row r="45" spans="1:23">
      <c r="A45" s="14">
        <v>7367</v>
      </c>
      <c r="B45" s="16">
        <v>9895</v>
      </c>
      <c r="C45" s="17" t="s">
        <v>11</v>
      </c>
      <c r="D45" s="21" t="s">
        <v>38</v>
      </c>
      <c r="M45" s="4" t="s">
        <v>53</v>
      </c>
      <c r="P45" s="20">
        <f t="shared" si="3"/>
        <v>0</v>
      </c>
      <c r="Q45" s="25">
        <f t="shared" si="4"/>
        <v>0</v>
      </c>
      <c r="R45" s="20">
        <f t="shared" si="5"/>
        <v>25</v>
      </c>
      <c r="S45" s="20">
        <f t="shared" si="1"/>
        <v>9.0909090909090917</v>
      </c>
      <c r="T45" s="20" t="str">
        <f t="shared" si="6"/>
        <v/>
      </c>
      <c r="U45" s="20" t="str">
        <f t="shared" si="7"/>
        <v/>
      </c>
      <c r="V45" s="20" t="str">
        <f t="shared" si="8"/>
        <v>II</v>
      </c>
      <c r="W45" s="20" t="str">
        <f t="shared" si="9"/>
        <v>+</v>
      </c>
    </row>
    <row r="46" spans="1:23">
      <c r="A46" s="14">
        <v>4411</v>
      </c>
      <c r="B46" s="16">
        <v>4830</v>
      </c>
      <c r="C46" s="17" t="s">
        <v>17</v>
      </c>
      <c r="D46" s="21" t="s">
        <v>34</v>
      </c>
      <c r="N46" s="4" t="s">
        <v>53</v>
      </c>
      <c r="P46" s="20">
        <f t="shared" si="3"/>
        <v>0</v>
      </c>
      <c r="Q46" s="25">
        <f t="shared" si="4"/>
        <v>0</v>
      </c>
      <c r="R46" s="20">
        <f t="shared" si="5"/>
        <v>25</v>
      </c>
      <c r="S46" s="20">
        <f t="shared" si="1"/>
        <v>9.0909090909090917</v>
      </c>
      <c r="T46" s="20" t="str">
        <f t="shared" si="6"/>
        <v/>
      </c>
      <c r="U46" s="20" t="str">
        <f t="shared" si="7"/>
        <v/>
      </c>
      <c r="V46" s="20" t="str">
        <f t="shared" si="8"/>
        <v>II</v>
      </c>
      <c r="W46" s="20" t="str">
        <f t="shared" si="9"/>
        <v>+</v>
      </c>
    </row>
    <row r="47" spans="1:23">
      <c r="A47" s="14">
        <v>10214</v>
      </c>
      <c r="B47" s="16">
        <v>29514</v>
      </c>
      <c r="C47" s="17" t="s">
        <v>0</v>
      </c>
      <c r="D47" s="21" t="s">
        <v>49</v>
      </c>
      <c r="N47" s="4" t="s">
        <v>53</v>
      </c>
      <c r="P47" s="20">
        <f t="shared" si="3"/>
        <v>0</v>
      </c>
      <c r="Q47" s="25">
        <f t="shared" si="4"/>
        <v>0</v>
      </c>
      <c r="R47" s="20">
        <f t="shared" si="5"/>
        <v>25</v>
      </c>
      <c r="S47" s="20">
        <f t="shared" si="1"/>
        <v>9.0909090909090917</v>
      </c>
      <c r="T47" s="20" t="str">
        <f t="shared" si="6"/>
        <v/>
      </c>
      <c r="U47" s="20" t="str">
        <f t="shared" si="7"/>
        <v/>
      </c>
      <c r="V47" s="20" t="str">
        <f t="shared" si="8"/>
        <v>II</v>
      </c>
      <c r="W47" s="20" t="str">
        <f t="shared" si="9"/>
        <v>+</v>
      </c>
    </row>
  </sheetData>
  <mergeCells count="4">
    <mergeCell ref="T7:T17"/>
    <mergeCell ref="U7:U17"/>
    <mergeCell ref="V7:V17"/>
    <mergeCell ref="W7:W17"/>
  </mergeCells>
  <dataValidations count="1">
    <dataValidation type="list" allowBlank="1" showInputMessage="1" sqref="D18:D47">
      <formula1>IF(D18&lt;&gt;"",OFFSET(Base1,MATCH(D18&amp;"*",Nom_base,0)-1,,SUMPRODUCT((MID(Nom_base,1,LEN(D18))=TEXT(D18,"0"))*1)),Nom_base)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57"/>
  <sheetViews>
    <sheetView tabSelected="1" workbookViewId="0">
      <selection activeCell="D1" sqref="D1"/>
    </sheetView>
  </sheetViews>
  <sheetFormatPr baseColWidth="10" defaultRowHeight="11.25"/>
  <cols>
    <col min="1" max="1" width="7" style="1" customWidth="1"/>
    <col min="2" max="2" width="7.85546875" style="1" customWidth="1"/>
    <col min="3" max="3" width="10.42578125" style="3" customWidth="1"/>
    <col min="4" max="4" width="42" style="3" customWidth="1"/>
    <col min="5" max="15" width="3.5703125" style="4" customWidth="1"/>
    <col min="16" max="19" width="3.7109375" style="4" hidden="1" customWidth="1"/>
    <col min="20" max="31" width="3.7109375" style="4" customWidth="1"/>
    <col min="32" max="32" width="3.7109375" style="1" customWidth="1"/>
    <col min="33" max="16384" width="11.42578125" style="1"/>
  </cols>
  <sheetData>
    <row r="1" spans="1:31">
      <c r="D1" s="3" t="s">
        <v>59</v>
      </c>
    </row>
    <row r="2" spans="1:31">
      <c r="D2" s="13" t="s">
        <v>103</v>
      </c>
    </row>
    <row r="3" spans="1:31">
      <c r="D3" s="12" t="s">
        <v>62</v>
      </c>
    </row>
    <row r="4" spans="1:31">
      <c r="D4" s="5" t="s">
        <v>63</v>
      </c>
      <c r="E4" s="18"/>
      <c r="F4" s="18"/>
      <c r="G4" s="18"/>
      <c r="H4" s="18"/>
      <c r="I4" s="18"/>
      <c r="J4" s="18"/>
      <c r="K4" s="1"/>
      <c r="L4" s="18"/>
      <c r="M4" s="18"/>
      <c r="N4" s="18"/>
      <c r="O4" s="18"/>
    </row>
    <row r="5" spans="1:31">
      <c r="D5" s="22" t="s">
        <v>61</v>
      </c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</row>
    <row r="6" spans="1:31">
      <c r="D6" s="5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31" ht="12.75" customHeight="1">
      <c r="D7" s="5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T7" s="30" t="s">
        <v>92</v>
      </c>
      <c r="U7" s="30" t="s">
        <v>93</v>
      </c>
      <c r="V7" s="30" t="s">
        <v>94</v>
      </c>
      <c r="W7" s="30" t="s">
        <v>95</v>
      </c>
    </row>
    <row r="8" spans="1:31">
      <c r="D8" s="5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T8" s="30"/>
      <c r="U8" s="30"/>
      <c r="V8" s="30"/>
      <c r="W8" s="30"/>
    </row>
    <row r="9" spans="1:31" ht="12" thickBot="1">
      <c r="D9" s="5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T9" s="30"/>
      <c r="U9" s="30"/>
      <c r="V9" s="30"/>
      <c r="W9" s="30"/>
    </row>
    <row r="10" spans="1:31" ht="12" thickBot="1">
      <c r="C10" s="9"/>
      <c r="D10" s="8" t="s">
        <v>1</v>
      </c>
      <c r="E10" s="10">
        <v>6</v>
      </c>
      <c r="F10" s="10">
        <v>7</v>
      </c>
      <c r="G10" s="10">
        <v>2</v>
      </c>
      <c r="H10" s="10">
        <v>3</v>
      </c>
      <c r="I10" s="10">
        <v>4</v>
      </c>
      <c r="J10" s="10">
        <v>5</v>
      </c>
      <c r="K10" s="10">
        <v>1</v>
      </c>
      <c r="L10" s="10">
        <v>8</v>
      </c>
      <c r="M10" s="10">
        <v>11</v>
      </c>
      <c r="N10" s="10">
        <v>9</v>
      </c>
      <c r="O10" s="10">
        <v>10</v>
      </c>
      <c r="P10" s="20">
        <v>4</v>
      </c>
      <c r="Q10" s="20">
        <v>3</v>
      </c>
      <c r="R10" s="20">
        <v>4</v>
      </c>
      <c r="S10" s="19">
        <v>11</v>
      </c>
      <c r="T10" s="30"/>
      <c r="U10" s="30"/>
      <c r="V10" s="30"/>
      <c r="W10" s="30"/>
      <c r="X10" s="10"/>
      <c r="Y10" s="7"/>
      <c r="Z10" s="7"/>
      <c r="AA10" s="10"/>
      <c r="AB10" s="10"/>
      <c r="AC10" s="10"/>
    </row>
    <row r="11" spans="1:31">
      <c r="C11" s="9"/>
      <c r="D11" s="8" t="s">
        <v>84</v>
      </c>
      <c r="E11" s="10" t="s">
        <v>89</v>
      </c>
      <c r="F11" s="10" t="s">
        <v>89</v>
      </c>
      <c r="G11" s="10" t="s">
        <v>86</v>
      </c>
      <c r="H11" s="10" t="s">
        <v>86</v>
      </c>
      <c r="I11" s="10" t="s">
        <v>87</v>
      </c>
      <c r="J11" s="10" t="s">
        <v>88</v>
      </c>
      <c r="K11" s="10" t="s">
        <v>85</v>
      </c>
      <c r="L11" s="10" t="s">
        <v>90</v>
      </c>
      <c r="M11" s="10" t="s">
        <v>89</v>
      </c>
      <c r="N11" s="10" t="s">
        <v>91</v>
      </c>
      <c r="O11" s="10" t="s">
        <v>91</v>
      </c>
      <c r="P11" s="20"/>
      <c r="Q11" s="20"/>
      <c r="R11" s="20"/>
      <c r="S11" s="20"/>
      <c r="T11" s="30"/>
      <c r="U11" s="30"/>
      <c r="V11" s="30"/>
      <c r="W11" s="30"/>
      <c r="X11" s="10"/>
      <c r="Y11" s="7"/>
      <c r="Z11" s="7"/>
      <c r="AA11" s="10"/>
      <c r="AB11" s="10"/>
      <c r="AC11" s="10"/>
    </row>
    <row r="12" spans="1:31" ht="12.75" customHeight="1">
      <c r="C12" s="9"/>
      <c r="D12" s="8" t="s">
        <v>2</v>
      </c>
      <c r="E12" s="10">
        <v>100</v>
      </c>
      <c r="F12" s="10">
        <v>50</v>
      </c>
      <c r="G12" s="10">
        <v>40</v>
      </c>
      <c r="H12" s="10">
        <v>40</v>
      </c>
      <c r="I12" s="10">
        <v>50</v>
      </c>
      <c r="J12" s="10">
        <v>40</v>
      </c>
      <c r="K12" s="10">
        <v>20</v>
      </c>
      <c r="L12" s="10">
        <v>100</v>
      </c>
      <c r="M12" s="10">
        <v>50</v>
      </c>
      <c r="N12" s="10">
        <v>50</v>
      </c>
      <c r="O12" s="10">
        <v>100</v>
      </c>
      <c r="P12" s="20"/>
      <c r="Q12" s="20"/>
      <c r="R12" s="20"/>
      <c r="S12" s="20"/>
      <c r="T12" s="30"/>
      <c r="U12" s="30"/>
      <c r="V12" s="30"/>
      <c r="W12" s="30"/>
      <c r="X12" s="10"/>
      <c r="Y12" s="10"/>
      <c r="Z12" s="10"/>
      <c r="AA12" s="10"/>
      <c r="AB12" s="10"/>
      <c r="AC12" s="10"/>
    </row>
    <row r="13" spans="1:31">
      <c r="C13" s="9"/>
      <c r="D13" s="8" t="s">
        <v>3</v>
      </c>
      <c r="E13" s="10">
        <v>100</v>
      </c>
      <c r="F13" s="10">
        <v>100</v>
      </c>
      <c r="G13" s="10">
        <v>100</v>
      </c>
      <c r="H13" s="10">
        <v>100</v>
      </c>
      <c r="I13" s="10">
        <v>100</v>
      </c>
      <c r="J13" s="10">
        <v>100</v>
      </c>
      <c r="K13" s="10">
        <v>100</v>
      </c>
      <c r="L13" s="10">
        <v>100</v>
      </c>
      <c r="M13" s="10">
        <v>100</v>
      </c>
      <c r="N13" s="10">
        <v>100</v>
      </c>
      <c r="O13" s="10">
        <v>100</v>
      </c>
      <c r="P13" s="20"/>
      <c r="Q13" s="20"/>
      <c r="R13" s="20"/>
      <c r="S13" s="20"/>
      <c r="T13" s="30"/>
      <c r="U13" s="30"/>
      <c r="V13" s="30"/>
      <c r="W13" s="30"/>
      <c r="X13" s="10"/>
      <c r="Y13" s="10"/>
      <c r="Z13" s="10"/>
      <c r="AA13" s="10"/>
      <c r="AB13" s="10"/>
      <c r="AC13" s="10"/>
      <c r="AD13" s="11"/>
      <c r="AE13" s="11"/>
    </row>
    <row r="14" spans="1:31">
      <c r="C14" s="9"/>
      <c r="D14" s="8" t="s">
        <v>74</v>
      </c>
      <c r="E14" s="10" t="s">
        <v>78</v>
      </c>
      <c r="F14" s="10" t="s">
        <v>75</v>
      </c>
      <c r="G14" s="10" t="s">
        <v>76</v>
      </c>
      <c r="H14" s="10" t="s">
        <v>76</v>
      </c>
      <c r="I14" s="10" t="s">
        <v>77</v>
      </c>
      <c r="J14" s="10" t="s">
        <v>76</v>
      </c>
      <c r="K14" s="10" t="s">
        <v>75</v>
      </c>
      <c r="L14" s="10" t="s">
        <v>75</v>
      </c>
      <c r="M14" s="10" t="s">
        <v>79</v>
      </c>
      <c r="N14" s="10" t="s">
        <v>79</v>
      </c>
      <c r="O14" s="10" t="s">
        <v>79</v>
      </c>
      <c r="P14" s="20"/>
      <c r="Q14" s="20"/>
      <c r="R14" s="20"/>
      <c r="S14" s="20"/>
      <c r="T14" s="30"/>
      <c r="U14" s="30"/>
      <c r="V14" s="30"/>
      <c r="W14" s="30"/>
      <c r="X14" s="10"/>
      <c r="Y14" s="10"/>
      <c r="Z14" s="10"/>
      <c r="AA14" s="10"/>
      <c r="AB14" s="10"/>
      <c r="AC14" s="10"/>
      <c r="AD14" s="11"/>
      <c r="AE14" s="11"/>
    </row>
    <row r="15" spans="1:31">
      <c r="C15" s="9"/>
      <c r="D15" s="8" t="s">
        <v>4</v>
      </c>
      <c r="E15" s="10">
        <v>8</v>
      </c>
      <c r="F15" s="10">
        <v>7</v>
      </c>
      <c r="G15" s="10">
        <v>9</v>
      </c>
      <c r="H15" s="10">
        <v>9</v>
      </c>
      <c r="I15" s="10">
        <v>10</v>
      </c>
      <c r="J15" s="10">
        <v>11</v>
      </c>
      <c r="K15" s="10">
        <v>12</v>
      </c>
      <c r="L15" s="10">
        <v>12</v>
      </c>
      <c r="M15" s="10">
        <v>11</v>
      </c>
      <c r="N15" s="10">
        <v>10</v>
      </c>
      <c r="O15" s="10">
        <v>11</v>
      </c>
      <c r="P15" s="20"/>
      <c r="Q15" s="20"/>
      <c r="R15" s="20"/>
      <c r="S15" s="20"/>
      <c r="T15" s="30"/>
      <c r="U15" s="30"/>
      <c r="V15" s="30"/>
      <c r="W15" s="30"/>
      <c r="X15" s="10"/>
      <c r="Y15" s="10"/>
      <c r="Z15" s="10"/>
      <c r="AA15" s="10"/>
      <c r="AB15" s="10"/>
      <c r="AC15" s="10"/>
    </row>
    <row r="16" spans="1:31">
      <c r="A16" s="14" t="s">
        <v>6</v>
      </c>
      <c r="B16" s="15" t="s">
        <v>7</v>
      </c>
      <c r="C16" s="17" t="s">
        <v>5</v>
      </c>
      <c r="D16" s="8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0"/>
      <c r="Q16" s="20"/>
      <c r="R16" s="20"/>
      <c r="S16" s="20"/>
      <c r="T16" s="30"/>
      <c r="U16" s="30"/>
      <c r="V16" s="30"/>
      <c r="W16" s="30"/>
      <c r="X16" s="2"/>
      <c r="Y16" s="2"/>
      <c r="Z16" s="2"/>
    </row>
    <row r="17" spans="1:26" ht="20.25" customHeight="1">
      <c r="A17" s="14"/>
      <c r="B17" s="15"/>
      <c r="C17" s="17"/>
      <c r="D17" s="23" t="s">
        <v>102</v>
      </c>
      <c r="P17" s="20"/>
      <c r="Q17" s="20"/>
      <c r="R17" s="20"/>
      <c r="S17" s="20"/>
      <c r="T17" s="30"/>
      <c r="U17" s="30"/>
      <c r="V17" s="30"/>
      <c r="W17" s="30"/>
      <c r="X17" s="2"/>
      <c r="Y17" s="2"/>
      <c r="Z17" s="2"/>
    </row>
    <row r="18" spans="1:26">
      <c r="A18" s="14">
        <v>30416</v>
      </c>
      <c r="B18" s="16">
        <v>75424</v>
      </c>
      <c r="C18" s="17" t="s">
        <v>26</v>
      </c>
      <c r="D18" s="26" t="s">
        <v>45</v>
      </c>
      <c r="E18" s="2" t="s">
        <v>54</v>
      </c>
      <c r="F18" s="2" t="s">
        <v>54</v>
      </c>
      <c r="G18" s="2" t="s">
        <v>55</v>
      </c>
      <c r="H18" s="2" t="s">
        <v>54</v>
      </c>
      <c r="I18" s="2" t="s">
        <v>80</v>
      </c>
      <c r="J18" s="2" t="s">
        <v>81</v>
      </c>
      <c r="K18" s="2" t="s">
        <v>54</v>
      </c>
      <c r="L18" s="2" t="s">
        <v>54</v>
      </c>
      <c r="M18" s="2" t="s">
        <v>81</v>
      </c>
      <c r="N18" s="2" t="s">
        <v>56</v>
      </c>
      <c r="O18" s="2" t="s">
        <v>57</v>
      </c>
      <c r="P18" s="20">
        <v>100</v>
      </c>
      <c r="Q18" s="25">
        <v>100</v>
      </c>
      <c r="R18" s="20">
        <v>100</v>
      </c>
      <c r="S18" s="20">
        <v>100</v>
      </c>
      <c r="T18" s="20" t="s">
        <v>64</v>
      </c>
      <c r="U18" s="20" t="s">
        <v>64</v>
      </c>
      <c r="V18" s="20" t="s">
        <v>64</v>
      </c>
      <c r="W18" s="20" t="s">
        <v>64</v>
      </c>
    </row>
    <row r="19" spans="1:26">
      <c r="A19" s="14">
        <v>2652</v>
      </c>
      <c r="B19" s="16">
        <v>21098</v>
      </c>
      <c r="C19" s="17" t="s">
        <v>26</v>
      </c>
      <c r="D19" s="26" t="s">
        <v>10</v>
      </c>
      <c r="E19" s="2" t="s">
        <v>55</v>
      </c>
      <c r="F19" s="2" t="s">
        <v>81</v>
      </c>
      <c r="G19" s="2" t="s">
        <v>82</v>
      </c>
      <c r="H19" s="2" t="s">
        <v>55</v>
      </c>
      <c r="I19" s="2" t="s">
        <v>57</v>
      </c>
      <c r="J19" s="2" t="s">
        <v>56</v>
      </c>
      <c r="K19" s="2" t="s">
        <v>55</v>
      </c>
      <c r="L19" s="2" t="s">
        <v>82</v>
      </c>
      <c r="M19" s="2" t="s">
        <v>55</v>
      </c>
      <c r="N19" s="2" t="s">
        <v>82</v>
      </c>
      <c r="O19" s="2" t="s">
        <v>55</v>
      </c>
      <c r="P19" s="20">
        <v>100</v>
      </c>
      <c r="Q19" s="25">
        <v>100</v>
      </c>
      <c r="R19" s="20">
        <v>100</v>
      </c>
      <c r="S19" s="20">
        <v>100</v>
      </c>
      <c r="T19" s="20" t="s">
        <v>64</v>
      </c>
      <c r="U19" s="20" t="s">
        <v>64</v>
      </c>
      <c r="V19" s="20" t="s">
        <v>64</v>
      </c>
      <c r="W19" s="20" t="s">
        <v>64</v>
      </c>
    </row>
    <row r="20" spans="1:26">
      <c r="A20" s="14">
        <v>2413</v>
      </c>
      <c r="B20" s="16">
        <v>85488</v>
      </c>
      <c r="C20" s="17" t="s">
        <v>14</v>
      </c>
      <c r="D20" s="26" t="s">
        <v>15</v>
      </c>
      <c r="E20" s="2"/>
      <c r="F20" s="2"/>
      <c r="G20" s="2" t="s">
        <v>56</v>
      </c>
      <c r="H20" s="2"/>
      <c r="I20" s="2" t="s">
        <v>56</v>
      </c>
      <c r="J20" s="2" t="s">
        <v>82</v>
      </c>
      <c r="K20" s="2"/>
      <c r="L20" s="2" t="s">
        <v>57</v>
      </c>
      <c r="M20" s="2"/>
      <c r="N20" s="2"/>
      <c r="O20" s="2"/>
      <c r="P20" s="20">
        <v>0</v>
      </c>
      <c r="Q20" s="25">
        <v>100</v>
      </c>
      <c r="R20" s="20">
        <v>25</v>
      </c>
      <c r="S20" s="20">
        <v>36.363636363636367</v>
      </c>
      <c r="T20" s="20" t="s">
        <v>69</v>
      </c>
      <c r="U20" s="20" t="s">
        <v>64</v>
      </c>
      <c r="V20" s="20" t="s">
        <v>66</v>
      </c>
      <c r="W20" s="20" t="s">
        <v>66</v>
      </c>
    </row>
    <row r="21" spans="1:26">
      <c r="A21" s="14">
        <v>2657</v>
      </c>
      <c r="B21" s="16">
        <v>24745</v>
      </c>
      <c r="C21" s="17" t="s">
        <v>25</v>
      </c>
      <c r="D21" s="26" t="s">
        <v>28</v>
      </c>
      <c r="E21" s="2"/>
      <c r="F21" s="2"/>
      <c r="G21" s="2" t="s">
        <v>57</v>
      </c>
      <c r="H21" s="2" t="s">
        <v>82</v>
      </c>
      <c r="I21" s="2" t="s">
        <v>56</v>
      </c>
      <c r="J21" s="2" t="s">
        <v>55</v>
      </c>
      <c r="K21" s="2" t="s">
        <v>58</v>
      </c>
      <c r="L21" s="2" t="s">
        <v>57</v>
      </c>
      <c r="M21" s="2"/>
      <c r="N21" s="2"/>
      <c r="O21" s="2" t="s">
        <v>56</v>
      </c>
      <c r="P21" s="20">
        <v>50</v>
      </c>
      <c r="Q21" s="25">
        <v>100</v>
      </c>
      <c r="R21" s="20">
        <v>50</v>
      </c>
      <c r="S21" s="20">
        <v>63.636363636363633</v>
      </c>
      <c r="T21" s="20" t="s">
        <v>68</v>
      </c>
      <c r="U21" s="20" t="s">
        <v>64</v>
      </c>
      <c r="V21" s="20" t="s">
        <v>68</v>
      </c>
      <c r="W21" s="20" t="s">
        <v>67</v>
      </c>
    </row>
    <row r="22" spans="1:26">
      <c r="A22" s="14">
        <v>1391</v>
      </c>
      <c r="B22" s="16">
        <v>103074</v>
      </c>
      <c r="C22" s="17" t="s">
        <v>14</v>
      </c>
      <c r="D22" s="26" t="s">
        <v>46</v>
      </c>
      <c r="E22" s="2"/>
      <c r="F22" s="2"/>
      <c r="G22" s="2"/>
      <c r="H22" s="2"/>
      <c r="I22" s="2"/>
      <c r="J22" s="2" t="s">
        <v>58</v>
      </c>
      <c r="K22" s="2"/>
      <c r="L22" s="2"/>
      <c r="M22" s="2"/>
      <c r="N22" s="2"/>
      <c r="O22" s="2"/>
      <c r="P22" s="20">
        <v>0</v>
      </c>
      <c r="Q22" s="25">
        <v>33.333333333333329</v>
      </c>
      <c r="R22" s="20">
        <v>0</v>
      </c>
      <c r="S22" s="20">
        <v>9.0909090909090917</v>
      </c>
      <c r="T22" s="20" t="s">
        <v>69</v>
      </c>
      <c r="U22" s="20" t="s">
        <v>66</v>
      </c>
      <c r="V22" s="20" t="s">
        <v>69</v>
      </c>
      <c r="W22" s="20" t="s">
        <v>53</v>
      </c>
    </row>
    <row r="23" spans="1:26">
      <c r="A23" s="14"/>
      <c r="B23" s="16"/>
      <c r="C23" s="17"/>
      <c r="D23" s="27" t="s">
        <v>97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0">
        <v>0</v>
      </c>
      <c r="Q23" s="25">
        <v>0</v>
      </c>
      <c r="R23" s="20">
        <v>0</v>
      </c>
      <c r="S23" s="20">
        <v>0</v>
      </c>
      <c r="T23" s="20" t="s">
        <v>69</v>
      </c>
      <c r="U23" s="20" t="s">
        <v>69</v>
      </c>
      <c r="V23" s="20" t="s">
        <v>69</v>
      </c>
      <c r="W23" s="20" t="s">
        <v>69</v>
      </c>
    </row>
    <row r="24" spans="1:26">
      <c r="A24" s="14"/>
      <c r="B24" s="16"/>
      <c r="C24" s="17"/>
      <c r="D24" s="26" t="s">
        <v>50</v>
      </c>
      <c r="E24" s="2"/>
      <c r="F24" s="2"/>
      <c r="G24" s="2"/>
      <c r="H24" s="2"/>
      <c r="I24" s="2"/>
      <c r="J24" s="2"/>
      <c r="K24" s="2"/>
      <c r="L24" s="2" t="s">
        <v>56</v>
      </c>
      <c r="M24" s="2" t="s">
        <v>56</v>
      </c>
      <c r="N24" s="2" t="s">
        <v>54</v>
      </c>
      <c r="O24" s="2" t="s">
        <v>55</v>
      </c>
      <c r="P24" s="20">
        <v>0</v>
      </c>
      <c r="Q24" s="25">
        <v>0</v>
      </c>
      <c r="R24" s="20">
        <v>100</v>
      </c>
      <c r="S24" s="20">
        <v>36.363636363636367</v>
      </c>
      <c r="T24" s="20" t="s">
        <v>69</v>
      </c>
      <c r="U24" s="20" t="s">
        <v>69</v>
      </c>
      <c r="V24" s="20" t="s">
        <v>64</v>
      </c>
      <c r="W24" s="20" t="s">
        <v>66</v>
      </c>
    </row>
    <row r="25" spans="1:26">
      <c r="A25" s="14"/>
      <c r="B25" s="16"/>
      <c r="C25" s="17"/>
      <c r="D25" s="26" t="s">
        <v>51</v>
      </c>
      <c r="E25" s="2"/>
      <c r="F25" s="2"/>
      <c r="G25" s="2"/>
      <c r="H25" s="2"/>
      <c r="I25" s="2"/>
      <c r="J25" s="2"/>
      <c r="K25" s="2"/>
      <c r="L25" s="2" t="s">
        <v>56</v>
      </c>
      <c r="M25" s="2"/>
      <c r="N25" s="2" t="s">
        <v>58</v>
      </c>
      <c r="O25" s="2" t="s">
        <v>56</v>
      </c>
      <c r="P25" s="20">
        <v>0</v>
      </c>
      <c r="Q25" s="25">
        <v>0</v>
      </c>
      <c r="R25" s="20">
        <v>75</v>
      </c>
      <c r="S25" s="20">
        <v>27.27272727272727</v>
      </c>
      <c r="T25" s="20" t="s">
        <v>69</v>
      </c>
      <c r="U25" s="20" t="s">
        <v>69</v>
      </c>
      <c r="V25" s="20" t="s">
        <v>67</v>
      </c>
      <c r="W25" s="20" t="s">
        <v>66</v>
      </c>
    </row>
    <row r="26" spans="1:26">
      <c r="A26" s="14"/>
      <c r="B26" s="16"/>
      <c r="C26" s="17"/>
      <c r="D26" s="28" t="s">
        <v>96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0">
        <v>0</v>
      </c>
      <c r="Q26" s="25">
        <v>0</v>
      </c>
      <c r="R26" s="20">
        <v>0</v>
      </c>
      <c r="S26" s="20">
        <v>0</v>
      </c>
      <c r="T26" s="20" t="s">
        <v>69</v>
      </c>
      <c r="U26" s="20" t="s">
        <v>69</v>
      </c>
      <c r="V26" s="20" t="s">
        <v>69</v>
      </c>
      <c r="W26" s="20" t="s">
        <v>69</v>
      </c>
    </row>
    <row r="27" spans="1:26">
      <c r="A27" s="14">
        <v>2651</v>
      </c>
      <c r="B27" s="16">
        <v>12262</v>
      </c>
      <c r="C27" s="17" t="s">
        <v>12</v>
      </c>
      <c r="D27" s="26" t="s">
        <v>27</v>
      </c>
      <c r="E27" s="2" t="s">
        <v>82</v>
      </c>
      <c r="F27" s="2" t="s">
        <v>56</v>
      </c>
      <c r="G27" s="2" t="s">
        <v>82</v>
      </c>
      <c r="H27" s="2" t="s">
        <v>57</v>
      </c>
      <c r="I27" s="2" t="s">
        <v>56</v>
      </c>
      <c r="J27" s="2" t="s">
        <v>57</v>
      </c>
      <c r="K27" s="2" t="s">
        <v>56</v>
      </c>
      <c r="L27" s="2" t="s">
        <v>57</v>
      </c>
      <c r="M27" s="2" t="s">
        <v>58</v>
      </c>
      <c r="N27" s="2" t="s">
        <v>58</v>
      </c>
      <c r="O27" s="2" t="s">
        <v>56</v>
      </c>
      <c r="P27" s="20">
        <v>100</v>
      </c>
      <c r="Q27" s="25">
        <v>100</v>
      </c>
      <c r="R27" s="20">
        <v>100</v>
      </c>
      <c r="S27" s="20">
        <v>100</v>
      </c>
      <c r="T27" s="20" t="s">
        <v>64</v>
      </c>
      <c r="U27" s="20" t="s">
        <v>64</v>
      </c>
      <c r="V27" s="20" t="s">
        <v>64</v>
      </c>
      <c r="W27" s="20" t="s">
        <v>64</v>
      </c>
    </row>
    <row r="28" spans="1:26">
      <c r="A28" s="14">
        <v>2674</v>
      </c>
      <c r="B28" s="16">
        <v>70489</v>
      </c>
      <c r="C28" s="17" t="s">
        <v>12</v>
      </c>
      <c r="D28" s="26" t="s">
        <v>23</v>
      </c>
      <c r="E28" s="2" t="s">
        <v>55</v>
      </c>
      <c r="F28" s="2" t="s">
        <v>82</v>
      </c>
      <c r="G28" s="2"/>
      <c r="H28" s="2"/>
      <c r="I28" s="2"/>
      <c r="J28" s="2"/>
      <c r="K28" s="2" t="s">
        <v>56</v>
      </c>
      <c r="L28" s="2" t="s">
        <v>58</v>
      </c>
      <c r="M28" s="2" t="s">
        <v>57</v>
      </c>
      <c r="N28" s="2" t="s">
        <v>82</v>
      </c>
      <c r="O28" s="2" t="s">
        <v>56</v>
      </c>
      <c r="P28" s="20">
        <v>75</v>
      </c>
      <c r="Q28" s="25">
        <v>0</v>
      </c>
      <c r="R28" s="20">
        <v>100</v>
      </c>
      <c r="S28" s="20">
        <v>63.636363636363633</v>
      </c>
      <c r="T28" s="20" t="s">
        <v>67</v>
      </c>
      <c r="U28" s="20" t="s">
        <v>69</v>
      </c>
      <c r="V28" s="20" t="s">
        <v>64</v>
      </c>
      <c r="W28" s="20" t="s">
        <v>67</v>
      </c>
    </row>
    <row r="29" spans="1:26">
      <c r="A29" s="14"/>
      <c r="B29" s="16"/>
      <c r="C29" s="17"/>
      <c r="D29" s="27" t="s">
        <v>101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0"/>
      <c r="Q29" s="25"/>
      <c r="R29" s="20"/>
      <c r="S29" s="20"/>
      <c r="T29" s="20"/>
      <c r="U29" s="20"/>
      <c r="V29" s="20"/>
      <c r="W29" s="20"/>
    </row>
    <row r="30" spans="1:26">
      <c r="A30" s="14">
        <v>14869</v>
      </c>
      <c r="B30" s="16">
        <v>70199</v>
      </c>
      <c r="C30" s="17" t="s">
        <v>31</v>
      </c>
      <c r="D30" s="26" t="s">
        <v>48</v>
      </c>
      <c r="E30" s="2"/>
      <c r="F30" s="2"/>
      <c r="G30" s="2" t="s">
        <v>58</v>
      </c>
      <c r="H30" s="2"/>
      <c r="I30" s="2" t="s">
        <v>56</v>
      </c>
      <c r="J30" s="2"/>
      <c r="K30" s="2" t="s">
        <v>56</v>
      </c>
      <c r="L30" s="2"/>
      <c r="M30" s="2"/>
      <c r="N30" s="2"/>
      <c r="O30" s="2"/>
      <c r="P30" s="20">
        <v>25</v>
      </c>
      <c r="Q30" s="25">
        <v>66.666666666666657</v>
      </c>
      <c r="R30" s="20">
        <v>0</v>
      </c>
      <c r="S30" s="20">
        <v>27.27272727272727</v>
      </c>
      <c r="T30" s="20" t="s">
        <v>66</v>
      </c>
      <c r="U30" s="20" t="s">
        <v>67</v>
      </c>
      <c r="V30" s="20" t="s">
        <v>69</v>
      </c>
      <c r="W30" s="20" t="s">
        <v>66</v>
      </c>
    </row>
    <row r="31" spans="1:26">
      <c r="A31" s="14">
        <v>2653</v>
      </c>
      <c r="B31" s="16">
        <v>24729</v>
      </c>
      <c r="C31" s="17" t="s">
        <v>32</v>
      </c>
      <c r="D31" s="26" t="s">
        <v>9</v>
      </c>
      <c r="E31" s="2"/>
      <c r="F31" s="2"/>
      <c r="G31" s="2"/>
      <c r="H31" s="2"/>
      <c r="I31" s="2"/>
      <c r="J31" s="2"/>
      <c r="K31" s="2" t="s">
        <v>83</v>
      </c>
      <c r="L31" s="2"/>
      <c r="M31" s="2" t="s">
        <v>58</v>
      </c>
      <c r="N31" s="2" t="s">
        <v>57</v>
      </c>
      <c r="O31" s="2" t="s">
        <v>83</v>
      </c>
      <c r="P31" s="20">
        <v>25</v>
      </c>
      <c r="Q31" s="25">
        <v>0</v>
      </c>
      <c r="R31" s="20">
        <v>75</v>
      </c>
      <c r="S31" s="20">
        <v>36.363636363636367</v>
      </c>
      <c r="T31" s="20" t="s">
        <v>66</v>
      </c>
      <c r="U31" s="20" t="s">
        <v>69</v>
      </c>
      <c r="V31" s="20" t="s">
        <v>67</v>
      </c>
      <c r="W31" s="20" t="s">
        <v>66</v>
      </c>
    </row>
    <row r="32" spans="1:26">
      <c r="A32" s="14"/>
      <c r="B32" s="16"/>
      <c r="C32" s="17"/>
      <c r="D32" s="28" t="s">
        <v>98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0"/>
      <c r="Q32" s="25"/>
      <c r="R32" s="20"/>
      <c r="S32" s="20"/>
      <c r="T32" s="20"/>
      <c r="U32" s="20"/>
      <c r="V32" s="20"/>
      <c r="W32" s="20"/>
    </row>
    <row r="33" spans="1:23">
      <c r="A33" s="14">
        <v>13466</v>
      </c>
      <c r="B33" s="16">
        <v>52559</v>
      </c>
      <c r="C33" s="17" t="s">
        <v>39</v>
      </c>
      <c r="D33" s="26" t="s">
        <v>44</v>
      </c>
      <c r="E33" s="2" t="s">
        <v>57</v>
      </c>
      <c r="F33" s="2" t="s">
        <v>83</v>
      </c>
      <c r="G33" s="2" t="s">
        <v>83</v>
      </c>
      <c r="H33" s="2" t="s">
        <v>56</v>
      </c>
      <c r="I33" s="2" t="s">
        <v>83</v>
      </c>
      <c r="J33" s="2" t="s">
        <v>58</v>
      </c>
      <c r="K33" s="2" t="s">
        <v>83</v>
      </c>
      <c r="L33" s="2" t="s">
        <v>83</v>
      </c>
      <c r="M33" s="2" t="s">
        <v>83</v>
      </c>
      <c r="N33" s="2"/>
      <c r="O33" s="2"/>
      <c r="P33" s="20">
        <v>100</v>
      </c>
      <c r="Q33" s="25">
        <v>100</v>
      </c>
      <c r="R33" s="20">
        <v>50</v>
      </c>
      <c r="S33" s="20">
        <v>81.818181818181827</v>
      </c>
      <c r="T33" s="20" t="s">
        <v>64</v>
      </c>
      <c r="U33" s="20" t="s">
        <v>64</v>
      </c>
      <c r="V33" s="20" t="s">
        <v>68</v>
      </c>
      <c r="W33" s="20" t="s">
        <v>64</v>
      </c>
    </row>
    <row r="34" spans="1:23">
      <c r="A34" s="14">
        <v>6593</v>
      </c>
      <c r="B34" s="16">
        <v>1676</v>
      </c>
      <c r="C34" s="17" t="s">
        <v>21</v>
      </c>
      <c r="D34" s="26" t="s">
        <v>40</v>
      </c>
      <c r="E34" s="2" t="s">
        <v>57</v>
      </c>
      <c r="F34" s="2" t="s">
        <v>83</v>
      </c>
      <c r="G34" s="2" t="s">
        <v>56</v>
      </c>
      <c r="H34" s="2" t="s">
        <v>57</v>
      </c>
      <c r="I34" s="2" t="s">
        <v>83</v>
      </c>
      <c r="J34" s="2" t="s">
        <v>83</v>
      </c>
      <c r="K34" s="2" t="s">
        <v>57</v>
      </c>
      <c r="L34" s="2" t="s">
        <v>56</v>
      </c>
      <c r="M34" s="2" t="s">
        <v>58</v>
      </c>
      <c r="N34" s="2"/>
      <c r="O34" s="2"/>
      <c r="P34" s="20">
        <v>100</v>
      </c>
      <c r="Q34" s="25">
        <v>100</v>
      </c>
      <c r="R34" s="20">
        <v>50</v>
      </c>
      <c r="S34" s="20">
        <v>81.818181818181827</v>
      </c>
      <c r="T34" s="20" t="s">
        <v>64</v>
      </c>
      <c r="U34" s="20" t="s">
        <v>64</v>
      </c>
      <c r="V34" s="20" t="s">
        <v>68</v>
      </c>
      <c r="W34" s="20" t="s">
        <v>64</v>
      </c>
    </row>
    <row r="35" spans="1:23">
      <c r="A35" s="14">
        <v>8553</v>
      </c>
      <c r="B35" s="16">
        <v>1634</v>
      </c>
      <c r="C35" s="17" t="s">
        <v>30</v>
      </c>
      <c r="D35" s="26" t="s">
        <v>42</v>
      </c>
      <c r="E35" s="2" t="s">
        <v>83</v>
      </c>
      <c r="F35" s="2"/>
      <c r="G35" s="2" t="s">
        <v>58</v>
      </c>
      <c r="H35" s="2" t="s">
        <v>83</v>
      </c>
      <c r="I35" s="2" t="s">
        <v>57</v>
      </c>
      <c r="J35" s="2" t="s">
        <v>57</v>
      </c>
      <c r="K35" s="2" t="s">
        <v>57</v>
      </c>
      <c r="L35" s="2"/>
      <c r="M35" s="2" t="s">
        <v>83</v>
      </c>
      <c r="N35" s="2"/>
      <c r="O35" s="2"/>
      <c r="P35" s="20">
        <v>75</v>
      </c>
      <c r="Q35" s="25">
        <v>100</v>
      </c>
      <c r="R35" s="20">
        <v>25</v>
      </c>
      <c r="S35" s="20">
        <v>63.636363636363633</v>
      </c>
      <c r="T35" s="20" t="s">
        <v>67</v>
      </c>
      <c r="U35" s="20" t="s">
        <v>64</v>
      </c>
      <c r="V35" s="20" t="s">
        <v>66</v>
      </c>
      <c r="W35" s="20" t="s">
        <v>67</v>
      </c>
    </row>
    <row r="36" spans="1:23">
      <c r="A36" s="14">
        <v>7104</v>
      </c>
      <c r="B36" s="16">
        <v>53725</v>
      </c>
      <c r="C36" s="17" t="s">
        <v>21</v>
      </c>
      <c r="D36" s="26" t="s">
        <v>19</v>
      </c>
      <c r="E36" s="2"/>
      <c r="F36" s="2"/>
      <c r="G36" s="2"/>
      <c r="H36" s="2"/>
      <c r="I36" s="2"/>
      <c r="J36" s="2" t="s">
        <v>58</v>
      </c>
      <c r="K36" s="2"/>
      <c r="L36" s="2" t="s">
        <v>58</v>
      </c>
      <c r="M36" s="2"/>
      <c r="N36" s="2"/>
      <c r="O36" s="2"/>
      <c r="P36" s="20">
        <v>0</v>
      </c>
      <c r="Q36" s="25">
        <v>33.333333333333329</v>
      </c>
      <c r="R36" s="20">
        <v>25</v>
      </c>
      <c r="S36" s="20">
        <v>18.181818181818183</v>
      </c>
      <c r="T36" s="20" t="s">
        <v>69</v>
      </c>
      <c r="U36" s="20" t="s">
        <v>66</v>
      </c>
      <c r="V36" s="20" t="s">
        <v>66</v>
      </c>
      <c r="W36" s="20" t="s">
        <v>65</v>
      </c>
    </row>
    <row r="37" spans="1:23">
      <c r="A37" s="14">
        <v>5874</v>
      </c>
      <c r="B37" s="16">
        <v>13560</v>
      </c>
      <c r="C37" s="17" t="s">
        <v>16</v>
      </c>
      <c r="D37" s="26" t="s">
        <v>43</v>
      </c>
      <c r="E37" s="2"/>
      <c r="F37" s="2" t="s">
        <v>53</v>
      </c>
      <c r="G37" s="2"/>
      <c r="H37" s="2"/>
      <c r="I37" s="2"/>
      <c r="J37" s="2"/>
      <c r="K37" s="2"/>
      <c r="L37" s="2"/>
      <c r="M37" s="2" t="s">
        <v>83</v>
      </c>
      <c r="N37" s="2"/>
      <c r="O37" s="2"/>
      <c r="P37" s="20">
        <v>25</v>
      </c>
      <c r="Q37" s="25">
        <v>0</v>
      </c>
      <c r="R37" s="20">
        <v>25</v>
      </c>
      <c r="S37" s="20">
        <v>18.181818181818183</v>
      </c>
      <c r="T37" s="20" t="s">
        <v>66</v>
      </c>
      <c r="U37" s="20" t="s">
        <v>69</v>
      </c>
      <c r="V37" s="20" t="s">
        <v>66</v>
      </c>
      <c r="W37" s="20" t="s">
        <v>65</v>
      </c>
    </row>
    <row r="38" spans="1:23">
      <c r="A38" s="14">
        <v>674</v>
      </c>
      <c r="B38" s="16">
        <v>17605</v>
      </c>
      <c r="C38" s="17" t="s">
        <v>18</v>
      </c>
      <c r="D38" s="26" t="s">
        <v>33</v>
      </c>
      <c r="E38" s="2"/>
      <c r="F38" s="2"/>
      <c r="G38" s="2"/>
      <c r="H38" s="2" t="s">
        <v>53</v>
      </c>
      <c r="I38" s="2"/>
      <c r="J38" s="2"/>
      <c r="K38" s="2"/>
      <c r="L38" s="2"/>
      <c r="M38" s="2"/>
      <c r="N38" s="2"/>
      <c r="O38" s="2"/>
      <c r="P38" s="20">
        <v>25</v>
      </c>
      <c r="Q38" s="25">
        <v>0</v>
      </c>
      <c r="R38" s="20">
        <v>0</v>
      </c>
      <c r="S38" s="20">
        <v>9.0909090909090917</v>
      </c>
      <c r="T38" s="20" t="s">
        <v>66</v>
      </c>
      <c r="U38" s="20" t="s">
        <v>69</v>
      </c>
      <c r="V38" s="20" t="s">
        <v>69</v>
      </c>
      <c r="W38" s="20" t="s">
        <v>53</v>
      </c>
    </row>
    <row r="39" spans="1:23">
      <c r="A39" s="14">
        <v>7369</v>
      </c>
      <c r="B39" s="16">
        <v>53815</v>
      </c>
      <c r="C39" s="17" t="s">
        <v>8</v>
      </c>
      <c r="D39" s="26" t="s">
        <v>35</v>
      </c>
      <c r="E39" s="2"/>
      <c r="F39" s="2"/>
      <c r="G39" s="2"/>
      <c r="H39" s="2" t="s">
        <v>53</v>
      </c>
      <c r="I39" s="2"/>
      <c r="J39" s="2"/>
      <c r="K39" s="2"/>
      <c r="L39" s="2"/>
      <c r="M39" s="2"/>
      <c r="N39" s="2"/>
      <c r="O39" s="2"/>
      <c r="P39" s="20">
        <v>25</v>
      </c>
      <c r="Q39" s="25">
        <v>0</v>
      </c>
      <c r="R39" s="20">
        <v>0</v>
      </c>
      <c r="S39" s="20">
        <v>9.0909090909090917</v>
      </c>
      <c r="T39" s="20" t="s">
        <v>66</v>
      </c>
      <c r="U39" s="20" t="s">
        <v>69</v>
      </c>
      <c r="V39" s="20" t="s">
        <v>69</v>
      </c>
      <c r="W39" s="20" t="s">
        <v>53</v>
      </c>
    </row>
    <row r="40" spans="1:23">
      <c r="A40" s="14">
        <v>7367</v>
      </c>
      <c r="B40" s="16">
        <v>9895</v>
      </c>
      <c r="C40" s="17" t="s">
        <v>11</v>
      </c>
      <c r="D40" s="26" t="s">
        <v>38</v>
      </c>
      <c r="E40" s="2"/>
      <c r="F40" s="2"/>
      <c r="G40" s="2"/>
      <c r="H40" s="2"/>
      <c r="I40" s="2"/>
      <c r="J40" s="2"/>
      <c r="K40" s="2"/>
      <c r="L40" s="2"/>
      <c r="M40" s="2"/>
      <c r="N40" s="2" t="s">
        <v>53</v>
      </c>
      <c r="O40" s="2"/>
      <c r="P40" s="20">
        <v>0</v>
      </c>
      <c r="Q40" s="25">
        <v>0</v>
      </c>
      <c r="R40" s="20">
        <v>25</v>
      </c>
      <c r="S40" s="20">
        <v>9.0909090909090917</v>
      </c>
      <c r="T40" s="20" t="s">
        <v>69</v>
      </c>
      <c r="U40" s="20" t="s">
        <v>69</v>
      </c>
      <c r="V40" s="20" t="s">
        <v>66</v>
      </c>
      <c r="W40" s="20" t="s">
        <v>53</v>
      </c>
    </row>
    <row r="41" spans="1:23">
      <c r="A41" s="14">
        <v>3498</v>
      </c>
      <c r="B41" s="16">
        <v>35363</v>
      </c>
      <c r="C41" s="17" t="s">
        <v>29</v>
      </c>
      <c r="D41" s="26" t="s">
        <v>20</v>
      </c>
      <c r="E41" s="2"/>
      <c r="F41" s="2"/>
      <c r="G41" s="2"/>
      <c r="H41" s="2"/>
      <c r="I41" s="2"/>
      <c r="J41" s="2"/>
      <c r="K41" s="2"/>
      <c r="L41" s="2"/>
      <c r="M41" s="2"/>
      <c r="N41" s="2" t="s">
        <v>53</v>
      </c>
      <c r="O41" s="2"/>
      <c r="P41" s="20">
        <v>0</v>
      </c>
      <c r="Q41" s="25">
        <v>0</v>
      </c>
      <c r="R41" s="20">
        <v>25</v>
      </c>
      <c r="S41" s="20">
        <v>9.0909090909090917</v>
      </c>
      <c r="T41" s="20" t="s">
        <v>69</v>
      </c>
      <c r="U41" s="20" t="s">
        <v>69</v>
      </c>
      <c r="V41" s="20" t="s">
        <v>66</v>
      </c>
      <c r="W41" s="20" t="s">
        <v>53</v>
      </c>
    </row>
    <row r="42" spans="1:23">
      <c r="D42" s="29" t="s">
        <v>99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23">
      <c r="A43" s="14">
        <v>30308</v>
      </c>
      <c r="B43" s="16">
        <v>75316</v>
      </c>
      <c r="C43" s="17" t="s">
        <v>41</v>
      </c>
      <c r="D43" s="26" t="s">
        <v>47</v>
      </c>
      <c r="E43" s="2"/>
      <c r="F43" s="2"/>
      <c r="G43" s="2"/>
      <c r="H43" s="2"/>
      <c r="I43" s="2"/>
      <c r="J43" s="2"/>
      <c r="K43" s="2" t="s">
        <v>53</v>
      </c>
      <c r="L43" s="2"/>
      <c r="M43" s="2"/>
      <c r="N43" s="2"/>
      <c r="O43" s="2"/>
      <c r="P43" s="20">
        <v>25</v>
      </c>
      <c r="Q43" s="25">
        <v>0</v>
      </c>
      <c r="R43" s="20">
        <v>0</v>
      </c>
      <c r="S43" s="20">
        <v>9.0909090909090917</v>
      </c>
      <c r="T43" s="20" t="s">
        <v>66</v>
      </c>
      <c r="U43" s="20" t="s">
        <v>69</v>
      </c>
      <c r="V43" s="20" t="s">
        <v>69</v>
      </c>
      <c r="W43" s="20" t="s">
        <v>53</v>
      </c>
    </row>
    <row r="44" spans="1:23">
      <c r="A44" s="14">
        <v>326</v>
      </c>
      <c r="B44" s="16">
        <v>35676</v>
      </c>
      <c r="C44" s="17" t="s">
        <v>24</v>
      </c>
      <c r="D44" s="26" t="s">
        <v>22</v>
      </c>
      <c r="E44" s="2"/>
      <c r="F44" s="2"/>
      <c r="G44" s="2"/>
      <c r="H44" s="2"/>
      <c r="I44" s="2" t="s">
        <v>53</v>
      </c>
      <c r="J44" s="2"/>
      <c r="K44" s="2" t="s">
        <v>58</v>
      </c>
      <c r="L44" s="2"/>
      <c r="M44" s="2"/>
      <c r="N44" s="2"/>
      <c r="O44" s="2"/>
      <c r="P44" s="20">
        <v>25</v>
      </c>
      <c r="Q44" s="25">
        <v>33.333333333333329</v>
      </c>
      <c r="R44" s="20">
        <v>0</v>
      </c>
      <c r="S44" s="20">
        <v>18.181818181818183</v>
      </c>
      <c r="T44" s="20" t="s">
        <v>66</v>
      </c>
      <c r="U44" s="20" t="s">
        <v>66</v>
      </c>
      <c r="V44" s="20" t="s">
        <v>69</v>
      </c>
      <c r="W44" s="20" t="s">
        <v>65</v>
      </c>
    </row>
    <row r="45" spans="1:23">
      <c r="A45" s="14">
        <v>3294</v>
      </c>
      <c r="B45" s="16">
        <v>54540</v>
      </c>
      <c r="C45" s="17" t="s">
        <v>37</v>
      </c>
      <c r="D45" s="26" t="s">
        <v>36</v>
      </c>
      <c r="E45" s="2"/>
      <c r="F45" s="2"/>
      <c r="G45" s="2"/>
      <c r="H45" s="2"/>
      <c r="I45" s="2"/>
      <c r="J45" s="2" t="s">
        <v>53</v>
      </c>
      <c r="K45" s="2"/>
      <c r="L45" s="2" t="s">
        <v>53</v>
      </c>
      <c r="M45" s="2"/>
      <c r="N45" s="2"/>
      <c r="O45" s="2"/>
      <c r="P45" s="20">
        <v>0</v>
      </c>
      <c r="Q45" s="25">
        <v>33.333333333333329</v>
      </c>
      <c r="R45" s="20">
        <v>25</v>
      </c>
      <c r="S45" s="20">
        <v>18.181818181818183</v>
      </c>
      <c r="T45" s="20" t="s">
        <v>69</v>
      </c>
      <c r="U45" s="20" t="s">
        <v>66</v>
      </c>
      <c r="V45" s="20" t="s">
        <v>66</v>
      </c>
      <c r="W45" s="20" t="s">
        <v>65</v>
      </c>
    </row>
    <row r="46" spans="1:23">
      <c r="A46" s="14">
        <v>4417</v>
      </c>
      <c r="B46" s="16">
        <v>4882</v>
      </c>
      <c r="C46" s="17" t="s">
        <v>17</v>
      </c>
      <c r="D46" s="26" t="s">
        <v>13</v>
      </c>
      <c r="E46" s="2" t="s">
        <v>53</v>
      </c>
      <c r="F46" s="2"/>
      <c r="G46" s="2"/>
      <c r="H46" s="2"/>
      <c r="I46" s="2"/>
      <c r="J46" s="2"/>
      <c r="K46" s="2"/>
      <c r="L46" s="2"/>
      <c r="M46" s="2" t="s">
        <v>53</v>
      </c>
      <c r="N46" s="2"/>
      <c r="O46" s="2"/>
      <c r="P46" s="20">
        <v>25</v>
      </c>
      <c r="Q46" s="25">
        <v>0</v>
      </c>
      <c r="R46" s="20">
        <v>25</v>
      </c>
      <c r="S46" s="20">
        <v>18.181818181818183</v>
      </c>
      <c r="T46" s="20" t="s">
        <v>66</v>
      </c>
      <c r="U46" s="20" t="s">
        <v>69</v>
      </c>
      <c r="V46" s="20" t="s">
        <v>66</v>
      </c>
      <c r="W46" s="20" t="s">
        <v>65</v>
      </c>
    </row>
    <row r="47" spans="1:23">
      <c r="A47" s="14">
        <v>4411</v>
      </c>
      <c r="B47" s="16">
        <v>4830</v>
      </c>
      <c r="C47" s="17" t="s">
        <v>17</v>
      </c>
      <c r="D47" s="26" t="s">
        <v>34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 t="s">
        <v>53</v>
      </c>
      <c r="P47" s="20">
        <v>0</v>
      </c>
      <c r="Q47" s="25">
        <v>0</v>
      </c>
      <c r="R47" s="20">
        <v>25</v>
      </c>
      <c r="S47" s="20">
        <v>9.0909090909090917</v>
      </c>
      <c r="T47" s="20" t="s">
        <v>69</v>
      </c>
      <c r="U47" s="20" t="s">
        <v>69</v>
      </c>
      <c r="V47" s="20" t="s">
        <v>66</v>
      </c>
      <c r="W47" s="20" t="s">
        <v>53</v>
      </c>
    </row>
    <row r="48" spans="1:23">
      <c r="A48" s="14">
        <v>10214</v>
      </c>
      <c r="B48" s="16">
        <v>29514</v>
      </c>
      <c r="C48" s="17" t="s">
        <v>0</v>
      </c>
      <c r="D48" s="26" t="s">
        <v>49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 t="s">
        <v>53</v>
      </c>
      <c r="P48" s="20">
        <v>0</v>
      </c>
      <c r="Q48" s="25">
        <v>0</v>
      </c>
      <c r="R48" s="20">
        <v>25</v>
      </c>
      <c r="S48" s="20">
        <v>9.0909090909090917</v>
      </c>
      <c r="T48" s="20" t="s">
        <v>69</v>
      </c>
      <c r="U48" s="20" t="s">
        <v>69</v>
      </c>
      <c r="V48" s="20" t="s">
        <v>66</v>
      </c>
      <c r="W48" s="20" t="s">
        <v>53</v>
      </c>
    </row>
    <row r="49" spans="1:23">
      <c r="A49" s="14"/>
      <c r="B49" s="16"/>
      <c r="C49" s="17"/>
      <c r="D49" s="27" t="s">
        <v>100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0">
        <v>0</v>
      </c>
      <c r="Q49" s="25">
        <v>0</v>
      </c>
      <c r="R49" s="20">
        <v>0</v>
      </c>
      <c r="S49" s="20">
        <v>0</v>
      </c>
      <c r="T49" s="20" t="s">
        <v>69</v>
      </c>
      <c r="U49" s="20" t="s">
        <v>69</v>
      </c>
      <c r="V49" s="20" t="s">
        <v>69</v>
      </c>
      <c r="W49" s="20" t="s">
        <v>69</v>
      </c>
    </row>
    <row r="50" spans="1:23">
      <c r="A50" s="14"/>
      <c r="B50" s="16"/>
      <c r="C50" s="17"/>
      <c r="D50" s="26" t="s">
        <v>52</v>
      </c>
      <c r="E50" s="2"/>
      <c r="F50" s="2"/>
      <c r="G50" s="2"/>
      <c r="H50" s="2"/>
      <c r="I50" s="2"/>
      <c r="J50" s="2"/>
      <c r="K50" s="2"/>
      <c r="L50" s="2"/>
      <c r="M50" s="2"/>
      <c r="N50" s="2" t="s">
        <v>55</v>
      </c>
      <c r="O50" s="2" t="s">
        <v>82</v>
      </c>
      <c r="P50" s="20">
        <v>0</v>
      </c>
      <c r="Q50" s="25">
        <v>0</v>
      </c>
      <c r="R50" s="20">
        <v>50</v>
      </c>
      <c r="S50" s="20">
        <v>18.181818181818183</v>
      </c>
      <c r="T50" s="20" t="s">
        <v>69</v>
      </c>
      <c r="U50" s="20" t="s">
        <v>69</v>
      </c>
      <c r="V50" s="20" t="s">
        <v>68</v>
      </c>
      <c r="W50" s="20" t="s">
        <v>65</v>
      </c>
    </row>
    <row r="51" spans="1:23">
      <c r="D51" s="6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23">
      <c r="D52" s="6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23">
      <c r="D53" s="6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23">
      <c r="D54" s="6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23">
      <c r="D55" s="6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23">
      <c r="D56" s="6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23">
      <c r="D57" s="6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</sheetData>
  <sortState ref="A18:W47">
    <sortCondition ref="C18"/>
  </sortState>
  <mergeCells count="4">
    <mergeCell ref="T7:T17"/>
    <mergeCell ref="U7:U17"/>
    <mergeCell ref="V7:V17"/>
    <mergeCell ref="W7:W1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Original</vt:lpstr>
      <vt:lpstr>Retravaillé</vt:lpstr>
    </vt:vector>
  </TitlesOfParts>
  <Company>-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STALLEGGER</dc:creator>
  <cp:lastModifiedBy>Henry Emilien</cp:lastModifiedBy>
  <cp:lastPrinted>2012-11-23T20:00:48Z</cp:lastPrinted>
  <dcterms:created xsi:type="dcterms:W3CDTF">2001-04-11T07:42:28Z</dcterms:created>
  <dcterms:modified xsi:type="dcterms:W3CDTF">2014-08-09T11:45:51Z</dcterms:modified>
</cp:coreProperties>
</file>