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6045" windowWidth="19320" windowHeight="6105" tabRatio="606" activeTab="3"/>
  </bookViews>
  <sheets>
    <sheet name="Original" sheetId="36" r:id="rId1"/>
    <sheet name="modifié EH" sheetId="34" r:id="rId2"/>
    <sheet name="modifié PJ" sheetId="37" r:id="rId3"/>
    <sheet name="modifié EH (2)" sheetId="40" r:id="rId4"/>
    <sheet name="DacaPihi vs. PihiCavu" sheetId="41" r:id="rId5"/>
  </sheets>
  <definedNames>
    <definedName name="_xlnm.Database" localSheetId="3">#REF!</definedName>
    <definedName name="_xlnm.Database">#REF!</definedName>
  </definedNames>
  <calcPr calcId="125725"/>
</workbook>
</file>

<file path=xl/calcChain.xml><?xml version="1.0" encoding="utf-8"?>
<calcChain xmlns="http://schemas.openxmlformats.org/spreadsheetml/2006/main">
  <c r="G15" i="41"/>
  <c r="H15"/>
  <c r="I15"/>
  <c r="J15"/>
  <c r="K15"/>
  <c r="L15"/>
  <c r="M15"/>
  <c r="N15"/>
  <c r="O15"/>
  <c r="P15"/>
  <c r="Q15"/>
  <c r="R15"/>
  <c r="S15"/>
  <c r="AS15"/>
  <c r="AT15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AG16"/>
  <c r="AH16"/>
  <c r="AJ16"/>
  <c r="AK16"/>
  <c r="AL16"/>
  <c r="AM16"/>
  <c r="AN16"/>
  <c r="AO16"/>
  <c r="AP16"/>
  <c r="AQ16"/>
  <c r="AR16"/>
  <c r="AS16"/>
  <c r="AT16"/>
  <c r="V50" i="40"/>
  <c r="V56"/>
  <c r="V70"/>
  <c r="V64"/>
  <c r="V63"/>
  <c r="V60"/>
  <c r="V68"/>
  <c r="V58"/>
  <c r="V59"/>
  <c r="V52"/>
  <c r="V55"/>
  <c r="V57"/>
  <c r="V67"/>
  <c r="V62"/>
  <c r="V51"/>
  <c r="V49"/>
  <c r="V44"/>
  <c r="V66"/>
  <c r="V65"/>
  <c r="V41"/>
  <c r="V36"/>
  <c r="V61"/>
  <c r="V35"/>
  <c r="V25"/>
  <c r="V19"/>
  <c r="V13"/>
  <c r="V53" s="1"/>
  <c r="V16" l="1"/>
  <c r="V18"/>
  <c r="V20"/>
  <c r="V21"/>
  <c r="V22"/>
  <c r="V26"/>
  <c r="V28"/>
  <c r="V30"/>
  <c r="V31"/>
  <c r="V33"/>
  <c r="V37"/>
  <c r="V39"/>
  <c r="V43"/>
  <c r="V45"/>
  <c r="V47"/>
  <c r="V72"/>
  <c r="V54"/>
  <c r="V69"/>
  <c r="V15"/>
  <c r="V17"/>
  <c r="V23"/>
  <c r="V24"/>
  <c r="V27"/>
  <c r="V29"/>
  <c r="V32"/>
  <c r="V34"/>
  <c r="V38"/>
  <c r="V40"/>
  <c r="V42"/>
  <c r="V46"/>
  <c r="V48"/>
  <c r="V71"/>
  <c r="X14" i="34" l="1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X59"/>
  <c r="X60"/>
  <c r="X61"/>
  <c r="X62"/>
  <c r="X63"/>
  <c r="X64"/>
  <c r="X65"/>
  <c r="X66"/>
  <c r="X67"/>
  <c r="X68"/>
  <c r="X69"/>
  <c r="X70"/>
  <c r="X71"/>
  <c r="W68" i="37"/>
  <c r="W67"/>
  <c r="W66"/>
  <c r="W65"/>
  <c r="W64"/>
  <c r="W63"/>
  <c r="W22"/>
  <c r="W62"/>
  <c r="W61"/>
  <c r="W60"/>
  <c r="W59"/>
  <c r="W58"/>
  <c r="W57"/>
  <c r="W56"/>
  <c r="W72"/>
  <c r="W71"/>
  <c r="W55"/>
  <c r="W54"/>
  <c r="W53"/>
  <c r="W52"/>
  <c r="W51"/>
  <c r="W50"/>
  <c r="W49"/>
  <c r="W48"/>
  <c r="W70"/>
  <c r="W47"/>
  <c r="W46"/>
  <c r="W45"/>
  <c r="W44"/>
  <c r="W43"/>
  <c r="W41"/>
  <c r="W40"/>
  <c r="W39"/>
  <c r="W36"/>
  <c r="W35"/>
  <c r="W34"/>
  <c r="W33"/>
  <c r="W32"/>
  <c r="W31"/>
  <c r="W30"/>
  <c r="W29"/>
  <c r="W28"/>
  <c r="W26"/>
  <c r="W27"/>
  <c r="W23"/>
  <c r="W19"/>
  <c r="W21"/>
  <c r="W17"/>
  <c r="W20"/>
  <c r="W16"/>
  <c r="W18"/>
  <c r="W24"/>
  <c r="W25"/>
  <c r="W42"/>
  <c r="W14"/>
  <c r="W15"/>
  <c r="W38"/>
  <c r="W37"/>
  <c r="AA14" i="36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13"/>
  <c r="AI98" i="41" l="1"/>
  <c r="AI180"/>
  <c r="AI93"/>
  <c r="AI175"/>
  <c r="AI43"/>
  <c r="AI138"/>
  <c r="AI38"/>
  <c r="AI22"/>
  <c r="AI102"/>
  <c r="AI184"/>
  <c r="AI97"/>
  <c r="AI179"/>
  <c r="AI49"/>
  <c r="AI142"/>
  <c r="AI42"/>
  <c r="AI137"/>
  <c r="AI153"/>
  <c r="AI86"/>
  <c r="AI172"/>
  <c r="AI80"/>
  <c r="AI167"/>
  <c r="AI34"/>
  <c r="AI118"/>
  <c r="AI28"/>
  <c r="AI169"/>
  <c r="AI94"/>
  <c r="AI176"/>
  <c r="AI85"/>
  <c r="AI171"/>
  <c r="AI39"/>
  <c r="AI122"/>
  <c r="AI33"/>
  <c r="AI117"/>
  <c r="AI99"/>
  <c r="AI116"/>
  <c r="AI111"/>
  <c r="AI58"/>
  <c r="AI182"/>
  <c r="AI145"/>
  <c r="AI77"/>
  <c r="AI164"/>
  <c r="AI70"/>
  <c r="AI159"/>
  <c r="AI25"/>
  <c r="AI107"/>
  <c r="AI186"/>
  <c r="AI141"/>
  <c r="AI81"/>
  <c r="AI168"/>
  <c r="AI76"/>
  <c r="AI163"/>
  <c r="AI29"/>
  <c r="AI114"/>
  <c r="AI24"/>
  <c r="AI106"/>
  <c r="AI121"/>
  <c r="AI67"/>
  <c r="AI156"/>
  <c r="AI59"/>
  <c r="AI151"/>
  <c r="AI17"/>
  <c r="AI96"/>
  <c r="AI178"/>
  <c r="AI32"/>
  <c r="AI66"/>
  <c r="AI19"/>
  <c r="AI95"/>
  <c r="AI154"/>
  <c r="AI41"/>
  <c r="AI124"/>
  <c r="AI119"/>
  <c r="AI157"/>
  <c r="AI158"/>
  <c r="AI61"/>
  <c r="AI27"/>
  <c r="AI112"/>
  <c r="AI101"/>
  <c r="AI183"/>
  <c r="AI146"/>
  <c r="AI48"/>
  <c r="AI155"/>
  <c r="AI150"/>
  <c r="AI113"/>
  <c r="AI56"/>
  <c r="AI148"/>
  <c r="AI50"/>
  <c r="AI143"/>
  <c r="AI181"/>
  <c r="AI83"/>
  <c r="AI170"/>
  <c r="AI78"/>
  <c r="AI60"/>
  <c r="AI152"/>
  <c r="AI54"/>
  <c r="AI147"/>
  <c r="AI185"/>
  <c r="AI92"/>
  <c r="AI174"/>
  <c r="AI82"/>
  <c r="AI91"/>
  <c r="AI47"/>
  <c r="AI140"/>
  <c r="AI40"/>
  <c r="AI123"/>
  <c r="AI165"/>
  <c r="AI75"/>
  <c r="AI162"/>
  <c r="AI68"/>
  <c r="AI51"/>
  <c r="AI144"/>
  <c r="AI44"/>
  <c r="AI139"/>
  <c r="AI173"/>
  <c r="AI79"/>
  <c r="AI166"/>
  <c r="AI73"/>
  <c r="AI177"/>
  <c r="AI72"/>
  <c r="AI26"/>
  <c r="AI187"/>
  <c r="AI100"/>
  <c r="AI52"/>
  <c r="AI37"/>
  <c r="AI120"/>
  <c r="AI31"/>
  <c r="AI115"/>
  <c r="AI149"/>
  <c r="AI65"/>
  <c r="AI57"/>
  <c r="AI35"/>
  <c r="AI69"/>
  <c r="AI161"/>
  <c r="AI20"/>
  <c r="AI53"/>
  <c r="AI160"/>
</calcChain>
</file>

<file path=xl/sharedStrings.xml><?xml version="1.0" encoding="utf-8"?>
<sst xmlns="http://schemas.openxmlformats.org/spreadsheetml/2006/main" count="2441" uniqueCount="382">
  <si>
    <t>Medicago lupulina</t>
  </si>
  <si>
    <t>Eryngium campestre</t>
  </si>
  <si>
    <t>Origanum vulgare</t>
  </si>
  <si>
    <t>Anthyllis vulneraria L. subsp. vulneraria</t>
  </si>
  <si>
    <t>Achillea millefolium</t>
  </si>
  <si>
    <t>Echium vulgare</t>
  </si>
  <si>
    <t>Ranunculus repens L.</t>
  </si>
  <si>
    <t>04/5.0.2.0.3</t>
  </si>
  <si>
    <t>Origanum vulgare L. subsp. vulgare</t>
  </si>
  <si>
    <t>09/1.</t>
  </si>
  <si>
    <t>12/1.1.1.2</t>
  </si>
  <si>
    <t>Anthoxanthum odoratum</t>
  </si>
  <si>
    <t>08/1.2.3</t>
  </si>
  <si>
    <t>Sanguisorba minor Scop. subsp. minor var. minor</t>
  </si>
  <si>
    <t>Scabiosa columbaria L. subsp. columbaria</t>
  </si>
  <si>
    <t>Anthyllis vulneraria</t>
  </si>
  <si>
    <t>Poa trivialis</t>
  </si>
  <si>
    <t>Picris hieracioides L. subsp. hieracioides</t>
  </si>
  <si>
    <t>Lactuca perennis</t>
  </si>
  <si>
    <t>Orobanche alba Stephan ex Willd.</t>
  </si>
  <si>
    <t>Carlina vulgaris</t>
  </si>
  <si>
    <t>Echium vulgare L. subsp. vulgare</t>
  </si>
  <si>
    <t>Reseda lutea</t>
  </si>
  <si>
    <t>Campanula rotundifolia</t>
  </si>
  <si>
    <t>Clematis vitalba L.</t>
  </si>
  <si>
    <t>Capsella bursa-pastoris</t>
  </si>
  <si>
    <t>Festuca lemanii Bastard</t>
  </si>
  <si>
    <t>Brachypodium pinnatum (L.) P.Beauv.</t>
  </si>
  <si>
    <t>Knautia arvensis</t>
  </si>
  <si>
    <t>Ranunculus repens</t>
  </si>
  <si>
    <t>Lotus corniculatus L. subsp. corniculatus</t>
  </si>
  <si>
    <t>08/1.1.2.0.3</t>
  </si>
  <si>
    <t>12/1.</t>
  </si>
  <si>
    <t>05/2.0.2</t>
  </si>
  <si>
    <t>12/1.1.1</t>
  </si>
  <si>
    <t>Orobanche alba</t>
  </si>
  <si>
    <t>Thymus praecox Opiz subsp. praecox</t>
  </si>
  <si>
    <t>S</t>
  </si>
  <si>
    <t>Senecio jacobaea L. subsp. jacobaea</t>
  </si>
  <si>
    <t>Arrhenatherum elatius</t>
  </si>
  <si>
    <t>Brachypodium pinnatum</t>
  </si>
  <si>
    <t>Anthoxanthum odoratum L. subsp. odoratum</t>
  </si>
  <si>
    <t>Pimpinella saxifraga</t>
  </si>
  <si>
    <t>Teucrium chamaedrys</t>
  </si>
  <si>
    <t>Agrostis stolonifera L. subsp. stolonifera var. stolonifera</t>
  </si>
  <si>
    <t>Linaria repens</t>
  </si>
  <si>
    <t>Linum catharticum</t>
  </si>
  <si>
    <t>Asperula cynanchica</t>
  </si>
  <si>
    <t>10/1.</t>
  </si>
  <si>
    <t>13/3.</t>
  </si>
  <si>
    <t>Valeriana repens</t>
  </si>
  <si>
    <t>13/2.0.1.0.3</t>
  </si>
  <si>
    <t>09/2.0.2.0.1</t>
  </si>
  <si>
    <t>13/1.0.3</t>
  </si>
  <si>
    <t>Pastinaca sativa L. subsp. sativa</t>
  </si>
  <si>
    <t>Senecio jacobaea</t>
  </si>
  <si>
    <t>Dactylis glomerata</t>
  </si>
  <si>
    <t>Hieracium pilosella</t>
  </si>
  <si>
    <t>13/1.0.2.0.2</t>
  </si>
  <si>
    <t>Thymus praecox</t>
  </si>
  <si>
    <t>Scabiosa columbaria</t>
  </si>
  <si>
    <t>Plantago lanceolata</t>
  </si>
  <si>
    <t>09/1.1</t>
  </si>
  <si>
    <t>12/1.2</t>
  </si>
  <si>
    <t>12/1.1.1.1.1</t>
  </si>
  <si>
    <t>Spergularia rubra</t>
  </si>
  <si>
    <t>Clematis vitalba</t>
  </si>
  <si>
    <t>Eryngium campestre L.</t>
  </si>
  <si>
    <t>Achillea millefolium L. subsp. millefolium</t>
  </si>
  <si>
    <t>Spergularia rubra (L.) J.Presl &amp; C.Presl</t>
  </si>
  <si>
    <t>Hippocrepis comosa</t>
  </si>
  <si>
    <t>13/1.</t>
  </si>
  <si>
    <t>05/2.</t>
  </si>
  <si>
    <t>09/1.1.2.1</t>
  </si>
  <si>
    <t>Linaria repens (L.) Mill. var. repens</t>
  </si>
  <si>
    <t>Ononis repens</t>
  </si>
  <si>
    <t>Arrhenatherum elatius (L.) P.Beauv. ex J.Presl &amp; C.Presl subsp. elatius</t>
  </si>
  <si>
    <t>Plantago lanceolata L. subsp. lanceolata var. lanceolata</t>
  </si>
  <si>
    <t>10/2.0.1.0.3</t>
  </si>
  <si>
    <t>13/1.0.2</t>
  </si>
  <si>
    <t>Agrostis stolonifera</t>
  </si>
  <si>
    <t>Lactuca perennis L. subsp. perennis</t>
  </si>
  <si>
    <t>09/1.1.2</t>
  </si>
  <si>
    <t>Carlina vulgaris L. subsp. vulgaris</t>
  </si>
  <si>
    <t>Poa trivialis L. subsp. trivialis</t>
  </si>
  <si>
    <t>Picris hieracioides</t>
  </si>
  <si>
    <t>N</t>
  </si>
  <si>
    <t>Bupleurum falcatum L. subsp. falcatum</t>
  </si>
  <si>
    <t>Inula conyza DC.</t>
  </si>
  <si>
    <t>Campanula rotundifolia L. subsp. rotundifolia</t>
  </si>
  <si>
    <t>Capsella bursa-pastoris (L.) Medik. subsp. bursa-pastoris</t>
  </si>
  <si>
    <t>Hypericum perforatum</t>
  </si>
  <si>
    <t>12/1.1.1.1</t>
  </si>
  <si>
    <t>Festuca lemanii</t>
  </si>
  <si>
    <t>Eupatorium cannabinum L. subsp. cannabinum</t>
  </si>
  <si>
    <t>Dactylis glomerata L. subsp. glomerata</t>
  </si>
  <si>
    <t>Asperula cynanchica L. subsp. cynanchica</t>
  </si>
  <si>
    <t>09/2.</t>
  </si>
  <si>
    <t>Eupatorium cannabinum</t>
  </si>
  <si>
    <t>09/2.0.1.0.1</t>
  </si>
  <si>
    <t>Bupleurum falcatum</t>
  </si>
  <si>
    <t>Galium mollugo</t>
  </si>
  <si>
    <t>Hippocrepis comosa L.</t>
  </si>
  <si>
    <t>Crepis vesicaria subsp. taraxacifolia (Thuill.) Thell. ex Schinz &amp; R.Keller</t>
  </si>
  <si>
    <t>08/1.1.3</t>
  </si>
  <si>
    <t>Ballota nigra L. subsp. nigra</t>
  </si>
  <si>
    <t>07/3.0.1.0.4</t>
  </si>
  <si>
    <t>16/5.</t>
  </si>
  <si>
    <t>Hypericum perforatum L. var. perforatum</t>
  </si>
  <si>
    <t>Daucus carota L. subsp. carota var. carota</t>
  </si>
  <si>
    <t>Hieracium maculatum Schrank [Hieracium argillaceum Jord. x (&gt;&lt;&lt;) Hieracium praecox Sch.Bip.]</t>
  </si>
  <si>
    <t>Hieracium pilosella L. subsp. pilosella</t>
  </si>
  <si>
    <t>Pimpinella saxifraga L. subsp. saxifraga var. saxifraga</t>
  </si>
  <si>
    <t>Knautia arvensis (L.) Coult. subsp. arvensis var. arvensis</t>
  </si>
  <si>
    <t>Leucanthemum vulgare Lam. subsp. vulgare var. vulgare</t>
  </si>
  <si>
    <t>Linum catharticum L. var. catharticum</t>
  </si>
  <si>
    <t>Medicago lupulina L. subsp. lupulina var. lupulina</t>
  </si>
  <si>
    <t>Ononis spinosa subsp. maritima (Dumort. ex Piré) P.Fourn. var. maritima</t>
  </si>
  <si>
    <t>Reseda lutea L. subsp. lutea var. lutea</t>
  </si>
  <si>
    <t>13/7.0.1</t>
  </si>
  <si>
    <t>numero de relevé</t>
  </si>
  <si>
    <t>surface (m2)</t>
  </si>
  <si>
    <t>CATMINAT</t>
  </si>
  <si>
    <t>N° Taxinomique</t>
  </si>
  <si>
    <t>N° Nomenclatural</t>
  </si>
  <si>
    <t>nombre de relevés</t>
  </si>
  <si>
    <t>Teucrium chamaedrys L. subsp. chamaedrys</t>
  </si>
  <si>
    <t>Valeriana officinalis subsp. repens (Host) O.Bolòs &amp; Vigo</t>
  </si>
  <si>
    <t>Picrido hieracioidis - Carlinetum vulgaris Decocq 1994 ex 1999</t>
  </si>
  <si>
    <t>biotope : friche pionnière d'éboulis calcicoles crayeux</t>
  </si>
  <si>
    <t>Tableau I p. 53 DECOCQ, G., 1994. - La végétation recolonisatrice des anciennes carrières de phosphates du nord de la France : Etude phytosociologique et syndynamique. Mémoire DEA. Univ. Compiègne</t>
  </si>
  <si>
    <t>[compilation Emilien HENRY ; harmonisation nomenclaturale Emilien Henry ; déplacement de colonnes et de ligne : non]</t>
  </si>
  <si>
    <t>Leontodon hispidus s.l.</t>
  </si>
  <si>
    <t>Sanguisorba minor</t>
  </si>
  <si>
    <t>Pastinaca sativa</t>
  </si>
  <si>
    <t>Daucus carota</t>
  </si>
  <si>
    <t>Leucanthemum vulgare</t>
  </si>
  <si>
    <t>Crepis cf. polymorpha</t>
  </si>
  <si>
    <t>Pente</t>
  </si>
  <si>
    <t>Exposition</t>
  </si>
  <si>
    <t>Nombre d'espèces</t>
  </si>
  <si>
    <t>E</t>
  </si>
  <si>
    <t>SE</t>
  </si>
  <si>
    <t>W</t>
  </si>
  <si>
    <t>SW</t>
  </si>
  <si>
    <t>NE</t>
  </si>
  <si>
    <t>NW</t>
  </si>
  <si>
    <t>Recouvrement total</t>
  </si>
  <si>
    <t>+</t>
  </si>
  <si>
    <t>r</t>
  </si>
  <si>
    <t>Différentielles du Picrido hieracioidis - Carlinetum vulgaris</t>
  </si>
  <si>
    <t>Lotus corniculatus</t>
  </si>
  <si>
    <t>Hieracium maculatum s.l.</t>
  </si>
  <si>
    <t>Inula conyzae</t>
  </si>
  <si>
    <t>Phleum pratense s.l.</t>
  </si>
  <si>
    <t>Ballota nigra</t>
  </si>
  <si>
    <t>Compagnes</t>
  </si>
  <si>
    <t>Accidentelles</t>
  </si>
  <si>
    <t>i</t>
  </si>
  <si>
    <t>Espèces du Dauco-Melilotion</t>
  </si>
  <si>
    <t>Espèces des Festuco-Brometea</t>
  </si>
  <si>
    <t>Espèces des Trifolio-Geranietea</t>
  </si>
  <si>
    <t>Espèces des Agrostio-Arrhenatheretea</t>
  </si>
  <si>
    <r>
      <t xml:space="preserve">Phleum </t>
    </r>
    <r>
      <rPr>
        <b/>
        <sz val="8"/>
        <rFont val="Arial"/>
        <family val="2"/>
      </rPr>
      <t>(gr.)</t>
    </r>
    <r>
      <rPr>
        <sz val="8"/>
        <rFont val="Arial"/>
        <family val="2"/>
      </rPr>
      <t xml:space="preserve"> pratense L. subsp. pratense</t>
    </r>
    <r>
      <rPr>
        <b/>
        <sz val="8"/>
        <rFont val="Arial"/>
        <family val="2"/>
      </rPr>
      <t xml:space="preserve"> </t>
    </r>
  </si>
  <si>
    <t>Feva-Brer</t>
  </si>
  <si>
    <t>Agst-Arel</t>
  </si>
  <si>
    <r>
      <t xml:space="preserve">Leontodon  hispidus </t>
    </r>
    <r>
      <rPr>
        <b/>
        <sz val="8"/>
        <rFont val="Arial"/>
        <family val="2"/>
      </rPr>
      <t>(s.l.)</t>
    </r>
  </si>
  <si>
    <t>friche pionnière d'éboulis calcicoles crayeux</t>
  </si>
  <si>
    <t>Galium mollugo subsp. erectum Syme var. erectum</t>
  </si>
  <si>
    <t>[compilation Emilien HENRY ; harmonisation nomenclaturale Emilien Henry ; déplacement de colonnes et de ligne : oui]</t>
  </si>
  <si>
    <t>autres compagnes</t>
  </si>
  <si>
    <t>compagnes des Agrostio-Arrhenatheretea</t>
  </si>
  <si>
    <t>compagnes des Trifolio-Geranietea</t>
  </si>
  <si>
    <t>annuelles</t>
  </si>
  <si>
    <t>caractéristiques des Onopordetalia acanthii, Onopordetea acanthii</t>
  </si>
  <si>
    <t>[compilation Emilien HENRY ; harmonisation nomenclaturale Emilien Henry ; déplacement de colonnes et de ligne : oui (EH &amp; PJ)]</t>
  </si>
  <si>
    <t>numéro de relevé</t>
  </si>
  <si>
    <t>caractéristiques d'association</t>
  </si>
  <si>
    <t>Festuco-Brometea</t>
  </si>
  <si>
    <t>Ballota nigra subsp. meridionalis (Beg.) Beg.</t>
  </si>
  <si>
    <t>Pastinaca sativa L.</t>
  </si>
  <si>
    <t xml:space="preserve">Hieracium pilosella L. </t>
  </si>
  <si>
    <t>Picris hieracioides L.</t>
  </si>
  <si>
    <t>Hypericum perforatum L.</t>
  </si>
  <si>
    <t>Senecio jacobaea L.</t>
  </si>
  <si>
    <t>Reseda lutea L.</t>
  </si>
  <si>
    <t>Thymus praecox Opiz</t>
  </si>
  <si>
    <t>Campanula rotundifolia L.</t>
  </si>
  <si>
    <t xml:space="preserve">Sanguisorba minor Scop. </t>
  </si>
  <si>
    <t xml:space="preserve">Pimpinella saxifraga L. </t>
  </si>
  <si>
    <t>Echium vulgare L.</t>
  </si>
  <si>
    <t>Medicago lupulina L.</t>
  </si>
  <si>
    <t>Anthoxanthum odoratum L.</t>
  </si>
  <si>
    <t>15: Hohentwiel "In Jahen" über dern Singener Krankenhaus, Brache, BRAUN-BLANQUET u. Mitarb. 1931, S. 80, 11. 9. 1930</t>
  </si>
  <si>
    <t>14: Eichholz b. Oberbergen Kr. Freiburg, 4jahrige Brache, 340 m ü. NN, Loß, v. ROCHOW 1948, Tabs. 2c, Aufn. 756, 17. 8. 1944</t>
  </si>
  <si>
    <t>13: Krottenbachtal (Kaiserstuhl) 4jährige Brache, 300 m ü. NN, Loß, v. ROCHOW 1948, Tab. 2c, Aufn. 755, 18. 8. 1944</t>
  </si>
  <si>
    <t>12: Eichberg b. Oberrotweil Kr. Freiburg, 6jährige Brache, 220 m ü. NN, v. ROCHOW 1948, Tab. 2c, Aufn. 745, 13. 8. 1944</t>
  </si>
  <si>
    <t>11: Entringen Kr. Tübingen, Brache, Bunte Mergel, FABER 1933, Tab. S. 8, Aufn. 4</t>
  </si>
  <si>
    <t>10: An der Ödenburg, Brache, 390 m ü. NN, Bunte Mergel, 20. 9. 1962</t>
  </si>
  <si>
    <t>9: Eichberg b. Oberrotweil Kr. Freiburg, 8-9 jährige Brache, 220 m ü. NN, V. ROCHOW 1948, Tab. 2c, Aufn. 770, 23. 8. 1944</t>
  </si>
  <si>
    <t>8: Eichberg b. Oberrotweil Kr. Freiburg, 6-7 jährige Brache, 220 m ü. NN, v. ROCHOW 1948, Tab. 2c, Aufn. 49, 22. 7. 1942</t>
  </si>
  <si>
    <t>7: Unter der Ödenburg, Brache, ca. 345 m ü. NN, Gipskeuper, 20. 9. 1962</t>
  </si>
  <si>
    <t>6: Michaelsberg b. Cleebronn Kr. Heilbronn, 385 m ü. NN, Bunte Mergel, ROSER 1962, Tab. B, Aufn. 40</t>
  </si>
  <si>
    <t>5: Michaelsberg b. Cleebronn Kr. Heilbronn, 390 m ü. NN, Bunte Mergel, ROSER 1962, Tab. B, Aufn. 39</t>
  </si>
  <si>
    <t>4: SindeldorfjSindelbach Kr. Künzelsau, 285 m ü. NN, Unterer Muschelkalk, ROSER 1962, Tab. B, Aufn. 20</t>
  </si>
  <si>
    <t>3: Sindeldorf/Sindelbach Kr. Künzelsau, 300 m ü. NN, Unterer Muschelkalk, ROSER 1962, Tab. B, Aufn. 19</t>
  </si>
  <si>
    <t>2: Entringen, Kr. Tübingen, Brache, Bunte Mergel, FABER 1933, Tab. S. 8, Aufn. 3</t>
  </si>
  <si>
    <t>1: Schneckenburg b. Eberstal/Sindelbach Kr. Künzelsau, 270 m ü. N, Unterer Muschelkalk, ROSER 1962, Tab. B, Aufn. 21</t>
  </si>
  <si>
    <t>c</t>
  </si>
  <si>
    <t>Bryum argenteum</t>
  </si>
  <si>
    <t>Bryo</t>
  </si>
  <si>
    <t>Campothecium lutescens</t>
  </si>
  <si>
    <t>Bryophytes</t>
  </si>
  <si>
    <t>Persicaria maculosa Gray</t>
  </si>
  <si>
    <t>04/6.</t>
  </si>
  <si>
    <t>Atriplex patula L. subsp. patula</t>
  </si>
  <si>
    <t>Geranium columbinum L.</t>
  </si>
  <si>
    <t>08/4.</t>
  </si>
  <si>
    <t>Erodium cicutarium (L.) L'Hér. subsp. cicutarium var. cicutarium</t>
  </si>
  <si>
    <t>Medicago minima (L.) L. var. minima</t>
  </si>
  <si>
    <t>Arenaria serpyllifolia L. subsp. serpyllifolia var. serpyllifolia</t>
  </si>
  <si>
    <t>Euphorbia exigua L. subsp. exigua var. exigua</t>
  </si>
  <si>
    <t>08/4.0.1</t>
  </si>
  <si>
    <t>Petrorhagia prolifera (L.) P.W.Ball &amp; Heywood</t>
  </si>
  <si>
    <t>08/4.0.2</t>
  </si>
  <si>
    <t>Teucrium botrys L.</t>
  </si>
  <si>
    <t>Alyssum alyssoides (L.) L.</t>
  </si>
  <si>
    <t>Crepis foetida L. subsp. foetida</t>
  </si>
  <si>
    <t>08/4.0.2.0.2</t>
  </si>
  <si>
    <t>Geranium rotundifolium L.</t>
  </si>
  <si>
    <t>13/5.</t>
  </si>
  <si>
    <t>Euphorbia peplus L. var. peplus</t>
  </si>
  <si>
    <t>13/5.0.1.0.2</t>
  </si>
  <si>
    <t>Galium aparine L. subsp. aparine</t>
  </si>
  <si>
    <t>13/6.</t>
  </si>
  <si>
    <t>Annuelles</t>
  </si>
  <si>
    <t>Torilis japonica (Houtt.) DC.</t>
  </si>
  <si>
    <t>13/4.0.1.0.1</t>
  </si>
  <si>
    <t>Chenopodium strictum Roth subsp. strictum</t>
  </si>
  <si>
    <t>13/4.0.1</t>
  </si>
  <si>
    <t>Bromus sterilis L.</t>
  </si>
  <si>
    <t>13/4.</t>
  </si>
  <si>
    <t>Erigeron canadensis L.</t>
  </si>
  <si>
    <t>Lactuca serriola L. fa serriola</t>
  </si>
  <si>
    <t>Annuelles (Sisymbrietea)</t>
  </si>
  <si>
    <t>Viola arvensis Murray subsp. arvensis</t>
  </si>
  <si>
    <t>Caucalis platycarpos L.</t>
  </si>
  <si>
    <t>13/3.0.2.0.1</t>
  </si>
  <si>
    <t>Galium aparine subsp. spurium (L.) Hartm.</t>
  </si>
  <si>
    <t>Fallopia convolvulus (L.) Á.Löve var. convolvulus</t>
  </si>
  <si>
    <t>Solanum nigrum L. subsp. nigrum</t>
  </si>
  <si>
    <t>Setaria verticillata subsp. verticillata var. ambigua (Guss.) Parl.</t>
  </si>
  <si>
    <t>13/3.0.1.0.2</t>
  </si>
  <si>
    <t>Mercurialis annua L. subsp. annua</t>
  </si>
  <si>
    <t>13/3.0.2</t>
  </si>
  <si>
    <t>Apera spica-venti (L.) P.Beauv. subsp. spica-venti</t>
  </si>
  <si>
    <t>13/3.0.1.0.1</t>
  </si>
  <si>
    <t>Papaver rhoeas L. subsp. rhoeas var. rhoeas</t>
  </si>
  <si>
    <t>Torilis arvensis (Huds.) Link subsp. arvensis</t>
  </si>
  <si>
    <t>Vicia sativa subsp. nigra (L.) Ehrh.</t>
  </si>
  <si>
    <t>Veronica persica Poir.</t>
  </si>
  <si>
    <t>Geranium dissectum L.</t>
  </si>
  <si>
    <t>Lamium amplexicaule L. subsp. amplexicaule</t>
  </si>
  <si>
    <t>13/3.0.2.0.4</t>
  </si>
  <si>
    <t>Senecio leucanthemifolius subsp. vernalis (Waldst. &amp; Kit.) Alexander</t>
  </si>
  <si>
    <t>13/3.0.2.0.6</t>
  </si>
  <si>
    <t>Vicia hirsuta (L.) Gray</t>
  </si>
  <si>
    <t>Lithospermum arvense L. subsp. arvense</t>
  </si>
  <si>
    <t>Lysimachia arvensis (L.) U.Manns &amp; Anderb. subsp. arvensis</t>
  </si>
  <si>
    <t>Polygonum aviculare L. subsp. aviculare</t>
  </si>
  <si>
    <t>Sinapis arvensis L. subsp. arvensis var. arvensis</t>
  </si>
  <si>
    <t>Thlaspi arvense L.</t>
  </si>
  <si>
    <t>Euphorbia helioscopia L. subsp. helioscopia</t>
  </si>
  <si>
    <t>Sonchus oleraceus L.</t>
  </si>
  <si>
    <t>Setaria viridis (L.) P.Beauv. subsp. viridis</t>
  </si>
  <si>
    <t>Annuelles (Stellarietea)</t>
  </si>
  <si>
    <t>Cornus sanguinea L. subsp. sanguinea</t>
  </si>
  <si>
    <t>15/8.</t>
  </si>
  <si>
    <t>Prunus spinosa L.</t>
  </si>
  <si>
    <t>Carpinus betulus L.</t>
  </si>
  <si>
    <t>16/1.0.2</t>
  </si>
  <si>
    <t>Rubus fruticosus agg.</t>
  </si>
  <si>
    <t>Hieracium piloselloides Vill.</t>
  </si>
  <si>
    <t>07/3.0.4</t>
  </si>
  <si>
    <t>Plantago lanceolata subsp. lanceolata var. sphaerostachya Mert. &amp; W.D.J.Koch</t>
  </si>
  <si>
    <t>08/1.</t>
  </si>
  <si>
    <t>Thymus serpyllum L. subsp. serpyllum</t>
  </si>
  <si>
    <t>Potentilla neumanniana Rchb.</t>
  </si>
  <si>
    <t>08/1.2.2</t>
  </si>
  <si>
    <t>Sedum album L. subsp. album</t>
  </si>
  <si>
    <t>Poa compressa L.</t>
  </si>
  <si>
    <t>08/1.2.2.0.3</t>
  </si>
  <si>
    <t xml:space="preserve">Artemisia campestris L. subsp. campestris </t>
  </si>
  <si>
    <t>08/1.2.5</t>
  </si>
  <si>
    <t>Hypericum maculatum Crantz subsp. maculatum</t>
  </si>
  <si>
    <t>10/1.0.1.0.6</t>
  </si>
  <si>
    <t>Solidago virgaurea L. subsp. virgaurea</t>
  </si>
  <si>
    <t>10/2.</t>
  </si>
  <si>
    <t>Silene vulgaris (Moench) Garcke subsp. vulgaris</t>
  </si>
  <si>
    <t>10/2.0.1.0.5</t>
  </si>
  <si>
    <t>Festuca ovina s. l. (incl. F. lemanii)</t>
  </si>
  <si>
    <t>Centaurea scabiosa L. subsp. scabiosa</t>
  </si>
  <si>
    <t>Euphorbia cyparissias L.</t>
  </si>
  <si>
    <t>Salvia pratensis L. subsp. pratensis</t>
  </si>
  <si>
    <t>Stachys recta L. subsp. recta var. recta</t>
  </si>
  <si>
    <t>Medicago sativa subsp. falcata (L.) Arcang.</t>
  </si>
  <si>
    <t>Achillea nobilis L. subsp. nobilis</t>
  </si>
  <si>
    <t>09/1.1.2.2.2</t>
  </si>
  <si>
    <t>Centaurea stoebe L. subsp. stoebe</t>
  </si>
  <si>
    <t>09/1.2.1.1</t>
  </si>
  <si>
    <t>Bromus erectus Huds. subsp. erectus</t>
  </si>
  <si>
    <t>Compagnes des Fesuco-Brometea</t>
  </si>
  <si>
    <t>Geranium sanguineum L.</t>
  </si>
  <si>
    <t>09/2.0.1</t>
  </si>
  <si>
    <t>Fragaria vesca L.</t>
  </si>
  <si>
    <t>09/2.0.2.0.5</t>
  </si>
  <si>
    <t>Vicia tenuifolia Roth subsp. tenuifolia</t>
  </si>
  <si>
    <t>Trifolium medium L. subsp. medium</t>
  </si>
  <si>
    <t>09/2.0.2</t>
  </si>
  <si>
    <t>Cervaria rivini Gaertn.</t>
  </si>
  <si>
    <t>09/2.0.2.0.3</t>
  </si>
  <si>
    <t>Vicia sepium L.</t>
  </si>
  <si>
    <t>Compagnes des Trifolio-Geranietea</t>
  </si>
  <si>
    <t>Bromus hordeaceus L. subsp. hordeaceus écoph. vivace</t>
  </si>
  <si>
    <t>nc</t>
  </si>
  <si>
    <t xml:space="preserve">Centaurea jacea L. subsp. jacea </t>
  </si>
  <si>
    <t>12/1.1.1.1.2</t>
  </si>
  <si>
    <t>Prunella vulgaris L. subsp. vulgaris</t>
  </si>
  <si>
    <t>Lolium perenne L.</t>
  </si>
  <si>
    <t>Rumex crispus L. subsp. crispus</t>
  </si>
  <si>
    <t>Potentilla reptans L.</t>
  </si>
  <si>
    <t>Poa pratensis L. subsp. pratensis</t>
  </si>
  <si>
    <t>Tragopogon pratensis subsp. orientalis (L.) Celak.</t>
  </si>
  <si>
    <t>(+)</t>
  </si>
  <si>
    <t>Compagnes des Agrostio-Arrhenatheretea</t>
  </si>
  <si>
    <t>Rubus caesius L.</t>
  </si>
  <si>
    <t>13/2.</t>
  </si>
  <si>
    <t>Cirsium arvense (L.) Scop. var. arvense</t>
  </si>
  <si>
    <t>Geranium pyrenaicum Burm.f. subsp. pyrenaicum</t>
  </si>
  <si>
    <t>Artemisia vulgaris L.</t>
  </si>
  <si>
    <t>Silene latifolia subsp. alba (Mill.) Greuter &amp; Burdet</t>
  </si>
  <si>
    <t>Lactuca virosa L.</t>
  </si>
  <si>
    <t>Taraxacum sect. Ruderalia Kischner, H.Øllgaard et Stepanek</t>
  </si>
  <si>
    <t>Différentielles des Onopordietea</t>
  </si>
  <si>
    <t>Carduus nutans L. subsp. nutans</t>
  </si>
  <si>
    <t>13/1.0.2.0.1</t>
  </si>
  <si>
    <t>Cirsium vulgare (Savi) Ten. subsp. vulgare</t>
  </si>
  <si>
    <t>Cynoglossum officinale L.</t>
  </si>
  <si>
    <t>Verbascum thapsus L. var. thapsus</t>
  </si>
  <si>
    <t>Isatis tinctoria L. subsp. tinctoria</t>
  </si>
  <si>
    <t>Verbascum lychnitis L. subsp. lychnitis fa lychnitis</t>
  </si>
  <si>
    <t>Différentielles des Onopordiatalia</t>
  </si>
  <si>
    <t>Chondrilla juncea L.</t>
  </si>
  <si>
    <t>13/1.0.3.0.3</t>
  </si>
  <si>
    <t>Cerastium arvense L. subsp. arvense</t>
  </si>
  <si>
    <t>Cota tinctoria (L.) J.Gay ex Guss. subsp. tinctoria</t>
  </si>
  <si>
    <t>13/1.0.3.0.2</t>
  </si>
  <si>
    <t>Elytrigia repens (L.) Desv. ex Nevski subsp. repens</t>
  </si>
  <si>
    <t>Convolvulus arvensis L. subsp. arvensis</t>
  </si>
  <si>
    <t>13/1.0.3.0.1</t>
  </si>
  <si>
    <t>Différentielles des Elytrigietalia intermedio - repentis</t>
  </si>
  <si>
    <t>Linaria vulgaris Mill. subsp. vulgaris</t>
  </si>
  <si>
    <t>Melilotus officinalis Lam.</t>
  </si>
  <si>
    <t>Tragopogon dubius Scop. subsp. dubius</t>
  </si>
  <si>
    <t>Crepis capillaris (L.) Wallr. écoph. vivace</t>
  </si>
  <si>
    <t>Medicago sativa L. subsp. sativa</t>
  </si>
  <si>
    <t>Senecio erucifolius L.</t>
  </si>
  <si>
    <t>Différentielles du Dauco-Melilotion</t>
  </si>
  <si>
    <t>(v)</t>
  </si>
  <si>
    <t>Combinaison caractéristique</t>
  </si>
  <si>
    <t>nombre d'espèces vivaces</t>
  </si>
  <si>
    <t>nombre d'espèces</t>
  </si>
  <si>
    <t>SO</t>
  </si>
  <si>
    <t>Pente (grades)</t>
  </si>
  <si>
    <t>recouvrement</t>
  </si>
  <si>
    <t>numéro de relevé Juice</t>
  </si>
  <si>
    <t>(basal)</t>
  </si>
  <si>
    <t>[compilation Emilien HENRY ; harmonisation nomenclaturale Emilien HENRY  ; déplacement de colonnes et de ligne : oui]</t>
  </si>
  <si>
    <r>
      <t xml:space="preserve">Tab 9 p. 499. Görs, 1966. - Sonderdruck aus des Spitzberg bei Tübingen. </t>
    </r>
    <r>
      <rPr>
        <b/>
        <i/>
        <sz val="8"/>
        <rFont val="Arial"/>
        <family val="2"/>
      </rPr>
      <t xml:space="preserve">Die Natur- und Landschaftsschutzgebiete Baden-Württembergs </t>
    </r>
    <r>
      <rPr>
        <b/>
        <sz val="8"/>
        <rFont val="Arial"/>
        <family val="2"/>
      </rPr>
      <t>. Band 3 .</t>
    </r>
  </si>
  <si>
    <t>biotope : friche vivace mésoxérophile de sols limoneux</t>
  </si>
  <si>
    <t>Dauco carotae subsp. carotae - Picridetum hieracioidis Görs 1966</t>
  </si>
  <si>
    <t>[compilation Emilien HENRY ; harmonisation nomenclaturale EH ; déplacement de colonnes et de ligne : oui]</t>
  </si>
</sst>
</file>

<file path=xl/styles.xml><?xml version="1.0" encoding="utf-8"?>
<styleSheet xmlns="http://schemas.openxmlformats.org/spreadsheetml/2006/main">
  <fonts count="16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17"/>
      <name val="Arial"/>
      <family val="2"/>
    </font>
    <font>
      <b/>
      <sz val="8"/>
      <color indexed="36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sz val="8"/>
      <color rgb="FF00B050"/>
      <name val="Arial"/>
      <family val="2"/>
    </font>
    <font>
      <sz val="8"/>
      <color theme="1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sz val="8"/>
      <color indexed="8"/>
      <name val="Arial"/>
      <family val="2"/>
    </font>
    <font>
      <b/>
      <sz val="8"/>
      <color indexed="17"/>
      <name val="Arial"/>
      <family val="2"/>
    </font>
    <font>
      <b/>
      <sz val="6"/>
      <name val="Arial"/>
      <family val="2"/>
    </font>
    <font>
      <b/>
      <i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Border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5" fillId="0" borderId="0" xfId="0" applyFont="1"/>
    <xf numFmtId="0" fontId="2" fillId="0" borderId="0" xfId="0" applyFont="1" applyAlignment="1">
      <alignment horizontal="center" shrinkToFit="1"/>
    </xf>
    <xf numFmtId="0" fontId="3" fillId="0" borderId="0" xfId="0" applyFont="1"/>
    <xf numFmtId="0" fontId="2" fillId="0" borderId="0" xfId="0" quotePrefix="1" applyFont="1" applyFill="1" applyBorder="1" applyAlignment="1">
      <alignment horizontal="center"/>
    </xf>
    <xf numFmtId="0" fontId="3" fillId="0" borderId="0" xfId="0" applyFont="1" applyBorder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 textRotation="90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quotePrefix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16" fontId="6" fillId="0" borderId="0" xfId="0" applyNumberFormat="1" applyFont="1"/>
    <xf numFmtId="0" fontId="7" fillId="0" borderId="0" xfId="0" applyFont="1"/>
    <xf numFmtId="0" fontId="8" fillId="0" borderId="0" xfId="0" applyFont="1"/>
    <xf numFmtId="0" fontId="9" fillId="0" borderId="0" xfId="0" applyFont="1"/>
    <xf numFmtId="49" fontId="6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49" fontId="6" fillId="2" borderId="0" xfId="0" applyNumberFormat="1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 textRotation="90"/>
    </xf>
    <xf numFmtId="0" fontId="2" fillId="0" borderId="0" xfId="0" applyFont="1" applyFill="1" applyBorder="1" applyAlignment="1">
      <alignment horizontal="right" vertical="center"/>
    </xf>
    <xf numFmtId="16" fontId="6" fillId="0" borderId="0" xfId="0" applyNumberFormat="1" applyFont="1" applyFill="1"/>
    <xf numFmtId="0" fontId="7" fillId="0" borderId="0" xfId="0" applyFont="1" applyFill="1"/>
    <xf numFmtId="0" fontId="8" fillId="0" borderId="0" xfId="0" applyFont="1" applyFill="1"/>
    <xf numFmtId="0" fontId="9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2" fillId="0" borderId="0" xfId="0" applyFont="1"/>
    <xf numFmtId="49" fontId="10" fillId="0" borderId="0" xfId="0" applyNumberFormat="1" applyFont="1"/>
    <xf numFmtId="0" fontId="2" fillId="0" borderId="0" xfId="0" applyFont="1" applyBorder="1" applyAlignment="1"/>
    <xf numFmtId="49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13" fillId="0" borderId="0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textRotation="90" shrinkToFit="1"/>
    </xf>
    <xf numFmtId="0" fontId="3" fillId="3" borderId="0" xfId="0" applyFont="1" applyFill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textRotation="90"/>
    </xf>
    <xf numFmtId="0" fontId="2" fillId="2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69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E20" sqref="E20"/>
    </sheetView>
  </sheetViews>
  <sheetFormatPr baseColWidth="10" defaultRowHeight="11.25"/>
  <cols>
    <col min="1" max="1" width="51.42578125" style="4" bestFit="1" customWidth="1"/>
    <col min="2" max="25" width="3.5703125" style="5" customWidth="1"/>
    <col min="26" max="33" width="3.7109375" style="5" customWidth="1"/>
    <col min="34" max="34" width="3.7109375" style="2" customWidth="1"/>
    <col min="35" max="16384" width="11.42578125" style="2"/>
  </cols>
  <sheetData>
    <row r="1" spans="1:33">
      <c r="A1" s="12" t="s">
        <v>128</v>
      </c>
    </row>
    <row r="2" spans="1:33">
      <c r="A2" s="13" t="s">
        <v>167</v>
      </c>
    </row>
    <row r="3" spans="1:33">
      <c r="A3" s="12" t="s">
        <v>130</v>
      </c>
    </row>
    <row r="4" spans="1:33">
      <c r="A4" s="6" t="s">
        <v>131</v>
      </c>
      <c r="B4" s="14"/>
    </row>
    <row r="5" spans="1:33">
      <c r="A5" s="9" t="s">
        <v>120</v>
      </c>
      <c r="B5" s="10">
        <v>1</v>
      </c>
      <c r="C5" s="10">
        <v>2</v>
      </c>
      <c r="D5" s="10">
        <v>3</v>
      </c>
      <c r="E5" s="10">
        <v>4</v>
      </c>
      <c r="F5" s="10">
        <v>5</v>
      </c>
      <c r="G5" s="10">
        <v>6</v>
      </c>
      <c r="H5" s="10">
        <v>7</v>
      </c>
      <c r="I5" s="10">
        <v>8</v>
      </c>
      <c r="J5" s="10">
        <v>9</v>
      </c>
      <c r="K5" s="10">
        <v>10</v>
      </c>
      <c r="L5" s="10">
        <v>11</v>
      </c>
      <c r="M5" s="10">
        <v>12</v>
      </c>
      <c r="N5" s="10">
        <v>13</v>
      </c>
      <c r="O5" s="10">
        <v>14</v>
      </c>
      <c r="P5" s="10">
        <v>15</v>
      </c>
      <c r="Q5" s="10">
        <v>16</v>
      </c>
      <c r="R5" s="10">
        <v>17</v>
      </c>
      <c r="S5" s="10">
        <v>18</v>
      </c>
      <c r="T5" s="10">
        <v>19</v>
      </c>
      <c r="U5" s="10">
        <v>20</v>
      </c>
      <c r="V5" s="10">
        <v>21</v>
      </c>
      <c r="W5" s="10">
        <v>22</v>
      </c>
      <c r="X5" s="10">
        <v>23</v>
      </c>
      <c r="Y5" s="10">
        <v>24</v>
      </c>
      <c r="Z5" s="10"/>
      <c r="AA5" s="7"/>
      <c r="AB5" s="7"/>
      <c r="AC5" s="10"/>
      <c r="AD5" s="10"/>
      <c r="AE5" s="10"/>
    </row>
    <row r="6" spans="1:33">
      <c r="A6" s="9" t="s">
        <v>147</v>
      </c>
      <c r="B6" s="16">
        <v>45</v>
      </c>
      <c r="C6" s="3">
        <v>50</v>
      </c>
      <c r="D6" s="10">
        <v>40</v>
      </c>
      <c r="E6" s="16">
        <v>45</v>
      </c>
      <c r="F6" s="10">
        <v>70</v>
      </c>
      <c r="G6" s="10">
        <v>60</v>
      </c>
      <c r="H6" s="10">
        <v>70</v>
      </c>
      <c r="I6" s="10">
        <v>60</v>
      </c>
      <c r="J6" s="3">
        <v>70</v>
      </c>
      <c r="K6" s="10">
        <v>50</v>
      </c>
      <c r="L6" s="10">
        <v>60</v>
      </c>
      <c r="M6" s="10">
        <v>10</v>
      </c>
      <c r="N6" s="10">
        <v>45</v>
      </c>
      <c r="O6" s="10">
        <v>60</v>
      </c>
      <c r="P6" s="10">
        <v>45</v>
      </c>
      <c r="Q6" s="10">
        <v>45</v>
      </c>
      <c r="R6" s="10">
        <v>60</v>
      </c>
      <c r="S6" s="3">
        <v>40</v>
      </c>
      <c r="T6" s="3">
        <v>8</v>
      </c>
      <c r="U6" s="10">
        <v>30</v>
      </c>
      <c r="V6" s="10">
        <v>90</v>
      </c>
      <c r="W6" s="10">
        <v>45</v>
      </c>
      <c r="X6" s="10">
        <v>60</v>
      </c>
      <c r="Y6" s="10">
        <v>50</v>
      </c>
      <c r="Z6" s="2"/>
      <c r="AA6" s="2"/>
      <c r="AB6" s="2"/>
      <c r="AC6" s="10"/>
      <c r="AD6" s="10"/>
      <c r="AE6" s="10"/>
      <c r="AF6" s="11"/>
      <c r="AG6" s="11"/>
    </row>
    <row r="7" spans="1:33">
      <c r="A7" s="9" t="s">
        <v>121</v>
      </c>
      <c r="B7" s="10">
        <v>4</v>
      </c>
      <c r="C7" s="3">
        <v>4</v>
      </c>
      <c r="D7" s="10">
        <v>5</v>
      </c>
      <c r="E7" s="10">
        <v>5</v>
      </c>
      <c r="F7" s="10">
        <v>5</v>
      </c>
      <c r="G7" s="10">
        <v>3</v>
      </c>
      <c r="H7" s="10">
        <v>3</v>
      </c>
      <c r="I7" s="10">
        <v>5</v>
      </c>
      <c r="J7" s="3">
        <v>2</v>
      </c>
      <c r="K7" s="10">
        <v>2</v>
      </c>
      <c r="L7" s="3">
        <v>2</v>
      </c>
      <c r="M7" s="10">
        <v>2</v>
      </c>
      <c r="N7" s="10">
        <v>3</v>
      </c>
      <c r="O7" s="10">
        <v>3</v>
      </c>
      <c r="P7" s="10">
        <v>2</v>
      </c>
      <c r="Q7" s="10">
        <v>3</v>
      </c>
      <c r="R7" s="10">
        <v>3</v>
      </c>
      <c r="S7" s="10">
        <v>2</v>
      </c>
      <c r="T7" s="10">
        <v>3</v>
      </c>
      <c r="U7" s="10">
        <v>5</v>
      </c>
      <c r="V7" s="3">
        <v>3</v>
      </c>
      <c r="W7" s="3">
        <v>2</v>
      </c>
      <c r="X7" s="10">
        <v>3</v>
      </c>
      <c r="Y7" s="10">
        <v>4</v>
      </c>
      <c r="Z7" s="10"/>
      <c r="AA7" s="10"/>
      <c r="AB7" s="10"/>
      <c r="AC7" s="10"/>
      <c r="AD7" s="10"/>
      <c r="AE7" s="10"/>
    </row>
    <row r="8" spans="1:33">
      <c r="A8" s="9" t="s">
        <v>138</v>
      </c>
      <c r="B8" s="2">
        <v>30</v>
      </c>
      <c r="C8" s="2">
        <v>35</v>
      </c>
      <c r="D8" s="2">
        <v>35</v>
      </c>
      <c r="E8" s="2">
        <v>40</v>
      </c>
      <c r="F8" s="2">
        <v>40</v>
      </c>
      <c r="G8" s="2">
        <v>40</v>
      </c>
      <c r="H8" s="2">
        <v>20</v>
      </c>
      <c r="I8" s="2">
        <v>30</v>
      </c>
      <c r="J8" s="2">
        <v>30</v>
      </c>
      <c r="K8" s="2">
        <v>20</v>
      </c>
      <c r="L8" s="2">
        <v>40</v>
      </c>
      <c r="M8" s="2">
        <v>40</v>
      </c>
      <c r="N8" s="2">
        <v>30</v>
      </c>
      <c r="O8" s="2">
        <v>20</v>
      </c>
      <c r="P8" s="2">
        <v>30</v>
      </c>
      <c r="Q8" s="2">
        <v>30</v>
      </c>
      <c r="R8" s="2">
        <v>40</v>
      </c>
      <c r="S8" s="2">
        <v>20</v>
      </c>
      <c r="T8" s="2">
        <v>20</v>
      </c>
      <c r="U8" s="2">
        <v>20</v>
      </c>
      <c r="V8" s="2">
        <v>10</v>
      </c>
      <c r="W8" s="2">
        <v>30</v>
      </c>
      <c r="X8" s="2">
        <v>40</v>
      </c>
      <c r="Y8" s="2">
        <v>35</v>
      </c>
      <c r="Z8" s="10"/>
      <c r="AA8" s="10"/>
      <c r="AB8" s="10"/>
      <c r="AC8" s="10"/>
      <c r="AD8" s="10"/>
      <c r="AE8" s="10"/>
    </row>
    <row r="9" spans="1:33">
      <c r="A9" s="9" t="s">
        <v>139</v>
      </c>
      <c r="B9" s="10" t="s">
        <v>37</v>
      </c>
      <c r="C9" s="3" t="s">
        <v>141</v>
      </c>
      <c r="D9" s="10" t="s">
        <v>37</v>
      </c>
      <c r="E9" s="10" t="s">
        <v>142</v>
      </c>
      <c r="F9" s="10" t="s">
        <v>37</v>
      </c>
      <c r="G9" s="10" t="s">
        <v>37</v>
      </c>
      <c r="H9" s="10" t="s">
        <v>142</v>
      </c>
      <c r="I9" s="10" t="s">
        <v>142</v>
      </c>
      <c r="J9" s="3" t="s">
        <v>141</v>
      </c>
      <c r="K9" s="10" t="s">
        <v>143</v>
      </c>
      <c r="L9" s="3" t="s">
        <v>142</v>
      </c>
      <c r="M9" s="10" t="s">
        <v>142</v>
      </c>
      <c r="N9" s="10" t="s">
        <v>37</v>
      </c>
      <c r="O9" s="10" t="s">
        <v>144</v>
      </c>
      <c r="P9" s="10" t="s">
        <v>145</v>
      </c>
      <c r="Q9" s="10" t="s">
        <v>146</v>
      </c>
      <c r="R9" s="10" t="s">
        <v>142</v>
      </c>
      <c r="S9" s="10" t="s">
        <v>144</v>
      </c>
      <c r="T9" s="10" t="s">
        <v>144</v>
      </c>
      <c r="U9" s="10"/>
      <c r="V9" s="3" t="s">
        <v>37</v>
      </c>
      <c r="W9" s="3" t="s">
        <v>86</v>
      </c>
      <c r="X9" s="10" t="s">
        <v>86</v>
      </c>
      <c r="Y9" s="10" t="s">
        <v>37</v>
      </c>
      <c r="Z9" s="10"/>
      <c r="AA9" s="10"/>
      <c r="AB9" s="10"/>
      <c r="AC9" s="10"/>
      <c r="AD9" s="10"/>
      <c r="AE9" s="10"/>
    </row>
    <row r="10" spans="1:33">
      <c r="A10" s="9" t="s">
        <v>140</v>
      </c>
      <c r="B10" s="10">
        <v>21</v>
      </c>
      <c r="C10" s="3">
        <v>15</v>
      </c>
      <c r="D10" s="10">
        <v>21</v>
      </c>
      <c r="E10" s="10">
        <v>19</v>
      </c>
      <c r="F10" s="10">
        <v>19</v>
      </c>
      <c r="G10" s="10">
        <v>23</v>
      </c>
      <c r="H10" s="10">
        <v>16</v>
      </c>
      <c r="I10" s="10">
        <v>14</v>
      </c>
      <c r="J10" s="3">
        <v>21</v>
      </c>
      <c r="K10" s="10">
        <v>17</v>
      </c>
      <c r="L10" s="3">
        <v>15</v>
      </c>
      <c r="M10" s="10">
        <v>16</v>
      </c>
      <c r="N10" s="10">
        <v>19</v>
      </c>
      <c r="O10" s="10">
        <v>17</v>
      </c>
      <c r="P10" s="10">
        <v>20</v>
      </c>
      <c r="Q10" s="10">
        <v>14</v>
      </c>
      <c r="R10" s="10">
        <v>13</v>
      </c>
      <c r="S10" s="10">
        <v>11</v>
      </c>
      <c r="T10" s="10">
        <v>14</v>
      </c>
      <c r="U10" s="10">
        <v>22</v>
      </c>
      <c r="V10" s="3">
        <v>19</v>
      </c>
      <c r="W10" s="3">
        <v>9</v>
      </c>
      <c r="X10" s="10">
        <v>9</v>
      </c>
      <c r="Y10" s="10">
        <v>15</v>
      </c>
      <c r="Z10" s="10"/>
      <c r="AB10" s="10"/>
      <c r="AC10" s="10"/>
      <c r="AD10" s="10"/>
      <c r="AE10" s="10"/>
    </row>
    <row r="11" spans="1:33">
      <c r="A11" s="9" t="s">
        <v>125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10">
        <v>24</v>
      </c>
      <c r="AB11" s="3"/>
    </row>
    <row r="12" spans="1:33">
      <c r="A12" s="15" t="s">
        <v>150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33">
      <c r="A13" s="7" t="s">
        <v>42</v>
      </c>
      <c r="B13" s="5">
        <v>1</v>
      </c>
      <c r="C13" s="5" t="s">
        <v>148</v>
      </c>
      <c r="D13" s="5" t="s">
        <v>148</v>
      </c>
      <c r="E13" s="5" t="s">
        <v>149</v>
      </c>
      <c r="F13" s="5" t="s">
        <v>149</v>
      </c>
      <c r="G13" s="5" t="s">
        <v>149</v>
      </c>
      <c r="H13" s="5" t="s">
        <v>149</v>
      </c>
      <c r="I13" s="5" t="s">
        <v>149</v>
      </c>
      <c r="J13" s="5" t="s">
        <v>148</v>
      </c>
      <c r="M13" s="5" t="s">
        <v>149</v>
      </c>
      <c r="N13" s="5" t="s">
        <v>148</v>
      </c>
      <c r="O13" s="5" t="s">
        <v>148</v>
      </c>
      <c r="P13" s="5" t="s">
        <v>149</v>
      </c>
      <c r="R13" s="5" t="s">
        <v>148</v>
      </c>
      <c r="S13" s="5">
        <v>2</v>
      </c>
      <c r="T13" s="5" t="s">
        <v>148</v>
      </c>
      <c r="U13" s="5" t="s">
        <v>148</v>
      </c>
      <c r="Y13" s="5" t="s">
        <v>149</v>
      </c>
      <c r="AA13" s="5" t="str">
        <f t="shared" ref="AA13:AA44" si="0">IF(COUNTA(B13:Y13)=0,"",IF(COUNTA(B13:Y13)*100/$AA$11&lt;=5,"r",IF(COUNTA(B13:Y13)*100/$AA$11&lt;=10,"+",ROMAN(INT(5/$AA$11*(COUNTA(B13:Y13))-0.01)+1))))</f>
        <v>IV</v>
      </c>
    </row>
    <row r="14" spans="1:33">
      <c r="A14" s="7" t="s">
        <v>57</v>
      </c>
      <c r="D14" s="5" t="s">
        <v>148</v>
      </c>
      <c r="E14" s="5" t="s">
        <v>148</v>
      </c>
      <c r="F14" s="5" t="s">
        <v>148</v>
      </c>
      <c r="G14" s="5">
        <v>1</v>
      </c>
      <c r="H14" s="5" t="s">
        <v>148</v>
      </c>
      <c r="I14" s="5" t="s">
        <v>148</v>
      </c>
      <c r="J14" s="5" t="s">
        <v>149</v>
      </c>
      <c r="K14" s="5" t="s">
        <v>148</v>
      </c>
      <c r="L14" s="5">
        <v>3</v>
      </c>
      <c r="M14" s="5" t="s">
        <v>149</v>
      </c>
      <c r="O14" s="5">
        <v>1</v>
      </c>
      <c r="Q14" s="5" t="s">
        <v>148</v>
      </c>
      <c r="U14" s="5" t="s">
        <v>148</v>
      </c>
      <c r="V14" s="5">
        <v>3</v>
      </c>
      <c r="AA14" s="5" t="str">
        <f t="shared" si="0"/>
        <v>III</v>
      </c>
    </row>
    <row r="15" spans="1:33">
      <c r="A15" s="7" t="s">
        <v>20</v>
      </c>
      <c r="B15" s="5" t="s">
        <v>148</v>
      </c>
      <c r="E15" s="5" t="s">
        <v>148</v>
      </c>
      <c r="F15" s="5" t="s">
        <v>148</v>
      </c>
      <c r="G15" s="5" t="s">
        <v>148</v>
      </c>
      <c r="J15" s="5" t="s">
        <v>148</v>
      </c>
      <c r="K15" s="5" t="s">
        <v>148</v>
      </c>
      <c r="L15" s="5" t="s">
        <v>149</v>
      </c>
      <c r="N15" s="5" t="s">
        <v>149</v>
      </c>
      <c r="O15" s="5" t="s">
        <v>148</v>
      </c>
      <c r="P15" s="5" t="s">
        <v>148</v>
      </c>
      <c r="Q15" s="5">
        <v>1</v>
      </c>
      <c r="R15" s="5" t="s">
        <v>148</v>
      </c>
      <c r="S15" s="5" t="s">
        <v>149</v>
      </c>
      <c r="AA15" s="5" t="str">
        <f t="shared" si="0"/>
        <v>III</v>
      </c>
    </row>
    <row r="16" spans="1:33">
      <c r="A16" s="7" t="s">
        <v>59</v>
      </c>
      <c r="C16" s="5" t="s">
        <v>148</v>
      </c>
      <c r="D16" s="5" t="s">
        <v>149</v>
      </c>
      <c r="E16" s="5">
        <v>1</v>
      </c>
      <c r="G16" s="5">
        <v>2</v>
      </c>
      <c r="H16" s="5">
        <v>2</v>
      </c>
      <c r="J16" s="5">
        <v>2</v>
      </c>
      <c r="K16" s="5">
        <v>1</v>
      </c>
      <c r="L16" s="5">
        <v>2</v>
      </c>
      <c r="M16" s="5" t="s">
        <v>148</v>
      </c>
      <c r="Q16" s="5" t="s">
        <v>149</v>
      </c>
      <c r="S16" s="5" t="s">
        <v>149</v>
      </c>
      <c r="T16" s="5" t="s">
        <v>149</v>
      </c>
      <c r="U16" s="5" t="s">
        <v>148</v>
      </c>
      <c r="AA16" s="5" t="str">
        <f t="shared" si="0"/>
        <v>III</v>
      </c>
    </row>
    <row r="17" spans="1:27">
      <c r="A17" s="7" t="s">
        <v>132</v>
      </c>
      <c r="B17" s="5" t="s">
        <v>148</v>
      </c>
      <c r="C17" s="5" t="s">
        <v>149</v>
      </c>
      <c r="F17" s="5" t="s">
        <v>148</v>
      </c>
      <c r="G17" s="5" t="s">
        <v>148</v>
      </c>
      <c r="H17" s="5" t="s">
        <v>148</v>
      </c>
      <c r="I17" s="5" t="s">
        <v>148</v>
      </c>
      <c r="K17" s="5" t="s">
        <v>148</v>
      </c>
      <c r="M17" s="5" t="s">
        <v>148</v>
      </c>
      <c r="N17" s="5" t="s">
        <v>149</v>
      </c>
      <c r="W17" s="5">
        <v>2</v>
      </c>
      <c r="X17" s="5" t="s">
        <v>149</v>
      </c>
      <c r="AA17" s="5" t="str">
        <f t="shared" si="0"/>
        <v>III</v>
      </c>
    </row>
    <row r="18" spans="1:27">
      <c r="A18" s="7" t="s">
        <v>133</v>
      </c>
      <c r="B18" s="5" t="s">
        <v>148</v>
      </c>
      <c r="F18" s="5" t="s">
        <v>149</v>
      </c>
      <c r="H18" s="2"/>
      <c r="J18" s="5" t="s">
        <v>149</v>
      </c>
      <c r="M18" s="5" t="s">
        <v>149</v>
      </c>
      <c r="N18" s="5" t="s">
        <v>149</v>
      </c>
      <c r="P18" s="5" t="s">
        <v>148</v>
      </c>
      <c r="R18" s="5" t="s">
        <v>148</v>
      </c>
      <c r="S18" s="5" t="s">
        <v>149</v>
      </c>
      <c r="T18" s="5" t="s">
        <v>149</v>
      </c>
      <c r="U18" s="5" t="s">
        <v>149</v>
      </c>
      <c r="AA18" s="5" t="str">
        <f t="shared" si="0"/>
        <v>III</v>
      </c>
    </row>
    <row r="19" spans="1:27">
      <c r="A19" s="7" t="s">
        <v>91</v>
      </c>
      <c r="B19" s="5" t="s">
        <v>149</v>
      </c>
      <c r="E19" s="5" t="s">
        <v>148</v>
      </c>
      <c r="G19" s="5" t="s">
        <v>148</v>
      </c>
      <c r="H19" s="2"/>
      <c r="J19" s="5" t="s">
        <v>149</v>
      </c>
      <c r="K19" s="5" t="s">
        <v>148</v>
      </c>
      <c r="L19" s="5" t="s">
        <v>149</v>
      </c>
      <c r="P19" s="5" t="s">
        <v>149</v>
      </c>
      <c r="Q19" s="5" t="s">
        <v>149</v>
      </c>
      <c r="X19" s="5" t="s">
        <v>148</v>
      </c>
      <c r="AA19" s="5" t="str">
        <f t="shared" si="0"/>
        <v>II</v>
      </c>
    </row>
    <row r="20" spans="1:27">
      <c r="A20" s="7" t="s">
        <v>23</v>
      </c>
      <c r="B20" s="5" t="s">
        <v>148</v>
      </c>
      <c r="E20" s="5" t="s">
        <v>148</v>
      </c>
      <c r="H20" s="2"/>
      <c r="J20" s="5" t="s">
        <v>149</v>
      </c>
      <c r="L20" s="5" t="s">
        <v>148</v>
      </c>
      <c r="P20" s="5" t="s">
        <v>148</v>
      </c>
      <c r="S20" s="5" t="s">
        <v>148</v>
      </c>
      <c r="T20" s="5" t="s">
        <v>148</v>
      </c>
      <c r="U20" s="5" t="s">
        <v>149</v>
      </c>
      <c r="AA20" s="5" t="str">
        <f t="shared" si="0"/>
        <v>II</v>
      </c>
    </row>
    <row r="21" spans="1:27">
      <c r="A21" s="7" t="s">
        <v>46</v>
      </c>
      <c r="E21" s="5" t="s">
        <v>149</v>
      </c>
      <c r="G21" s="5" t="s">
        <v>148</v>
      </c>
      <c r="H21" s="2" t="s">
        <v>149</v>
      </c>
      <c r="J21" s="5" t="s">
        <v>149</v>
      </c>
      <c r="K21" s="5" t="s">
        <v>148</v>
      </c>
      <c r="P21" s="5" t="s">
        <v>149</v>
      </c>
      <c r="V21" s="5">
        <v>1</v>
      </c>
      <c r="AA21" s="5" t="str">
        <f t="shared" si="0"/>
        <v>II</v>
      </c>
    </row>
    <row r="22" spans="1:27">
      <c r="A22" s="7" t="s">
        <v>40</v>
      </c>
      <c r="B22" s="5" t="s">
        <v>149</v>
      </c>
      <c r="D22" s="5" t="s">
        <v>158</v>
      </c>
      <c r="M22" s="5" t="s">
        <v>149</v>
      </c>
      <c r="N22" s="5">
        <v>1</v>
      </c>
      <c r="P22" s="5" t="s">
        <v>158</v>
      </c>
      <c r="T22" s="5" t="s">
        <v>149</v>
      </c>
      <c r="U22" s="5" t="s">
        <v>149</v>
      </c>
      <c r="V22" s="5">
        <v>2</v>
      </c>
      <c r="AA22" s="5" t="str">
        <f t="shared" si="0"/>
        <v>II</v>
      </c>
    </row>
    <row r="23" spans="1:27">
      <c r="A23" s="7" t="s">
        <v>93</v>
      </c>
      <c r="B23" s="5">
        <v>1</v>
      </c>
      <c r="K23" s="5" t="s">
        <v>148</v>
      </c>
      <c r="M23" s="5">
        <v>1</v>
      </c>
      <c r="P23" s="5" t="s">
        <v>148</v>
      </c>
      <c r="T23" s="5">
        <v>1</v>
      </c>
      <c r="U23" s="5">
        <v>1</v>
      </c>
      <c r="V23" s="5" t="s">
        <v>149</v>
      </c>
      <c r="W23" s="5" t="s">
        <v>149</v>
      </c>
      <c r="AA23" s="5" t="str">
        <f t="shared" si="0"/>
        <v>II</v>
      </c>
    </row>
    <row r="24" spans="1:27">
      <c r="A24" s="2" t="s">
        <v>151</v>
      </c>
      <c r="N24" s="5" t="s">
        <v>149</v>
      </c>
      <c r="U24" s="5" t="s">
        <v>148</v>
      </c>
      <c r="V24" s="5">
        <v>1</v>
      </c>
      <c r="AA24" s="5" t="str">
        <f t="shared" si="0"/>
        <v>I</v>
      </c>
    </row>
    <row r="25" spans="1:27">
      <c r="A25" s="7" t="s">
        <v>18</v>
      </c>
      <c r="O25" s="5" t="s">
        <v>148</v>
      </c>
      <c r="AA25" s="5" t="str">
        <f t="shared" si="0"/>
        <v>r</v>
      </c>
    </row>
    <row r="26" spans="1:27">
      <c r="A26" s="7" t="s">
        <v>152</v>
      </c>
      <c r="F26" s="5" t="s">
        <v>149</v>
      </c>
      <c r="G26" s="5" t="s">
        <v>148</v>
      </c>
      <c r="V26" s="5" t="s">
        <v>148</v>
      </c>
      <c r="AA26" s="5" t="str">
        <f t="shared" si="0"/>
        <v>I</v>
      </c>
    </row>
    <row r="27" spans="1:27">
      <c r="A27" s="17" t="s">
        <v>159</v>
      </c>
      <c r="AA27" s="5" t="str">
        <f t="shared" si="0"/>
        <v/>
      </c>
    </row>
    <row r="28" spans="1:27">
      <c r="A28" s="7" t="s">
        <v>134</v>
      </c>
      <c r="C28" s="5">
        <v>2</v>
      </c>
      <c r="D28" s="5" t="s">
        <v>148</v>
      </c>
      <c r="F28" s="5">
        <v>1</v>
      </c>
      <c r="G28" s="5" t="s">
        <v>149</v>
      </c>
      <c r="H28" s="5">
        <v>2</v>
      </c>
      <c r="I28" s="5">
        <v>2</v>
      </c>
      <c r="J28" s="5" t="s">
        <v>148</v>
      </c>
      <c r="K28" s="5" t="s">
        <v>148</v>
      </c>
      <c r="L28" s="5" t="s">
        <v>148</v>
      </c>
      <c r="O28" s="5" t="s">
        <v>148</v>
      </c>
      <c r="Q28" s="5">
        <v>2</v>
      </c>
      <c r="R28" s="5">
        <v>2</v>
      </c>
      <c r="S28" s="5">
        <v>1</v>
      </c>
      <c r="X28" s="5">
        <v>3</v>
      </c>
      <c r="Y28" s="5" t="s">
        <v>148</v>
      </c>
      <c r="AA28" s="5" t="str">
        <f t="shared" si="0"/>
        <v>IV</v>
      </c>
    </row>
    <row r="29" spans="1:27">
      <c r="A29" s="7" t="s">
        <v>85</v>
      </c>
      <c r="C29" s="5" t="s">
        <v>149</v>
      </c>
      <c r="D29" s="5">
        <v>1</v>
      </c>
      <c r="E29" s="5" t="s">
        <v>148</v>
      </c>
      <c r="F29" s="5" t="s">
        <v>148</v>
      </c>
      <c r="H29" s="5" t="s">
        <v>148</v>
      </c>
      <c r="I29" s="5" t="s">
        <v>148</v>
      </c>
      <c r="J29" s="5">
        <v>1</v>
      </c>
      <c r="L29" s="5" t="s">
        <v>148</v>
      </c>
      <c r="M29" s="5">
        <v>1</v>
      </c>
      <c r="O29" s="5" t="s">
        <v>149</v>
      </c>
      <c r="P29" s="5">
        <v>1</v>
      </c>
      <c r="Q29" s="5" t="s">
        <v>149</v>
      </c>
      <c r="R29" s="5">
        <v>2</v>
      </c>
      <c r="X29" s="5" t="s">
        <v>149</v>
      </c>
      <c r="Y29" s="5" t="s">
        <v>148</v>
      </c>
      <c r="AA29" s="5" t="str">
        <f t="shared" si="0"/>
        <v>IV</v>
      </c>
    </row>
    <row r="30" spans="1:27">
      <c r="A30" s="7" t="s">
        <v>135</v>
      </c>
      <c r="B30" s="5" t="s">
        <v>148</v>
      </c>
      <c r="C30" s="5">
        <v>1</v>
      </c>
      <c r="D30" s="5" t="s">
        <v>148</v>
      </c>
      <c r="E30" s="5" t="s">
        <v>148</v>
      </c>
      <c r="F30" s="5">
        <v>1</v>
      </c>
      <c r="G30" s="5" t="s">
        <v>148</v>
      </c>
      <c r="K30" s="5" t="s">
        <v>148</v>
      </c>
      <c r="L30" s="5" t="s">
        <v>148</v>
      </c>
      <c r="N30" s="5" t="s">
        <v>149</v>
      </c>
      <c r="O30" s="5" t="s">
        <v>148</v>
      </c>
      <c r="P30" s="5">
        <v>1</v>
      </c>
      <c r="U30" s="5" t="s">
        <v>149</v>
      </c>
      <c r="Y30" s="5" t="s">
        <v>148</v>
      </c>
      <c r="AA30" s="5" t="str">
        <f t="shared" si="0"/>
        <v>III</v>
      </c>
    </row>
    <row r="31" spans="1:27">
      <c r="A31" s="7" t="s">
        <v>22</v>
      </c>
      <c r="B31" s="5">
        <v>1</v>
      </c>
      <c r="C31" s="5" t="s">
        <v>149</v>
      </c>
      <c r="D31" s="5" t="s">
        <v>148</v>
      </c>
      <c r="F31" s="5" t="s">
        <v>148</v>
      </c>
      <c r="H31" s="5" t="s">
        <v>158</v>
      </c>
      <c r="N31" s="5" t="s">
        <v>148</v>
      </c>
      <c r="P31" s="5" t="s">
        <v>148</v>
      </c>
      <c r="R31" s="5" t="s">
        <v>149</v>
      </c>
      <c r="Y31" s="5">
        <v>1</v>
      </c>
      <c r="AA31" s="5" t="str">
        <f t="shared" si="0"/>
        <v>II</v>
      </c>
    </row>
    <row r="32" spans="1:27">
      <c r="A32" s="7" t="s">
        <v>5</v>
      </c>
      <c r="B32" s="5" t="s">
        <v>148</v>
      </c>
      <c r="F32" s="5" t="s">
        <v>149</v>
      </c>
      <c r="G32" s="5" t="s">
        <v>149</v>
      </c>
      <c r="H32" s="5" t="s">
        <v>158</v>
      </c>
      <c r="J32" s="5" t="s">
        <v>148</v>
      </c>
      <c r="K32" s="5" t="s">
        <v>149</v>
      </c>
      <c r="N32" s="5" t="s">
        <v>158</v>
      </c>
      <c r="P32" s="5" t="s">
        <v>148</v>
      </c>
      <c r="R32" s="5" t="s">
        <v>149</v>
      </c>
      <c r="T32" s="5" t="s">
        <v>149</v>
      </c>
      <c r="AA32" s="5" t="str">
        <f t="shared" si="0"/>
        <v>III</v>
      </c>
    </row>
    <row r="33" spans="1:33">
      <c r="A33" s="7" t="s">
        <v>153</v>
      </c>
      <c r="D33" s="5" t="s">
        <v>148</v>
      </c>
      <c r="E33" s="5" t="s">
        <v>148</v>
      </c>
      <c r="F33" s="5" t="s">
        <v>149</v>
      </c>
      <c r="G33" s="5" t="s">
        <v>148</v>
      </c>
      <c r="J33" s="5" t="s">
        <v>148</v>
      </c>
      <c r="O33" s="5" t="s">
        <v>148</v>
      </c>
      <c r="AA33" s="5" t="str">
        <f t="shared" si="0"/>
        <v>II</v>
      </c>
    </row>
    <row r="34" spans="1:33">
      <c r="A34" s="7" t="s">
        <v>80</v>
      </c>
      <c r="N34" s="5" t="s">
        <v>148</v>
      </c>
      <c r="AA34" s="5" t="str">
        <f t="shared" si="0"/>
        <v>r</v>
      </c>
    </row>
    <row r="35" spans="1:33">
      <c r="A35" s="17" t="s">
        <v>160</v>
      </c>
      <c r="AA35" s="5" t="str">
        <f t="shared" si="0"/>
        <v/>
      </c>
    </row>
    <row r="36" spans="1:33">
      <c r="A36" s="7" t="s">
        <v>55</v>
      </c>
      <c r="C36" s="5" t="s">
        <v>149</v>
      </c>
      <c r="E36" s="5" t="s">
        <v>149</v>
      </c>
      <c r="H36" s="5" t="s">
        <v>149</v>
      </c>
      <c r="I36" s="5" t="s">
        <v>149</v>
      </c>
      <c r="K36" s="5" t="s">
        <v>149</v>
      </c>
      <c r="M36" s="5" t="s">
        <v>149</v>
      </c>
      <c r="O36" s="5">
        <v>1</v>
      </c>
      <c r="Q36" s="5" t="s">
        <v>149</v>
      </c>
      <c r="S36" s="5" t="s">
        <v>158</v>
      </c>
      <c r="W36" s="5" t="s">
        <v>149</v>
      </c>
      <c r="X36" s="5">
        <v>1</v>
      </c>
      <c r="Y36" s="5" t="s">
        <v>149</v>
      </c>
      <c r="AA36" s="5" t="str">
        <f t="shared" si="0"/>
        <v>III</v>
      </c>
    </row>
    <row r="37" spans="1:33">
      <c r="A37" s="7" t="s">
        <v>15</v>
      </c>
      <c r="G37" s="5" t="s">
        <v>148</v>
      </c>
      <c r="T37" s="5" t="s">
        <v>148</v>
      </c>
      <c r="U37" s="5" t="s">
        <v>149</v>
      </c>
      <c r="AA37" s="5" t="str">
        <f t="shared" si="0"/>
        <v>I</v>
      </c>
    </row>
    <row r="38" spans="1:33">
      <c r="A38" s="7" t="s">
        <v>11</v>
      </c>
      <c r="B38" s="5" t="s">
        <v>149</v>
      </c>
      <c r="W38" s="5" t="s">
        <v>148</v>
      </c>
      <c r="AA38" s="5" t="str">
        <f t="shared" si="0"/>
        <v>+</v>
      </c>
    </row>
    <row r="39" spans="1:33">
      <c r="A39" s="17" t="s">
        <v>161</v>
      </c>
      <c r="AA39" s="5" t="str">
        <f t="shared" si="0"/>
        <v/>
      </c>
    </row>
    <row r="40" spans="1:33">
      <c r="A40" s="7" t="s">
        <v>101</v>
      </c>
      <c r="B40" s="5">
        <v>1</v>
      </c>
      <c r="C40" s="5" t="s">
        <v>148</v>
      </c>
      <c r="D40" s="5" t="s">
        <v>148</v>
      </c>
      <c r="E40" s="5">
        <v>1</v>
      </c>
      <c r="F40" s="5" t="s">
        <v>148</v>
      </c>
      <c r="G40" s="5" t="s">
        <v>149</v>
      </c>
      <c r="H40" s="5">
        <v>1</v>
      </c>
      <c r="I40" s="5" t="s">
        <v>148</v>
      </c>
      <c r="J40" s="5" t="s">
        <v>149</v>
      </c>
      <c r="K40" s="5">
        <v>1</v>
      </c>
      <c r="L40" s="5" t="s">
        <v>148</v>
      </c>
      <c r="M40" s="5" t="s">
        <v>149</v>
      </c>
      <c r="N40" s="5">
        <v>1</v>
      </c>
      <c r="O40" s="5">
        <v>2</v>
      </c>
      <c r="P40" s="5" t="s">
        <v>148</v>
      </c>
      <c r="Q40" s="5" t="s">
        <v>148</v>
      </c>
      <c r="R40" s="5">
        <v>2</v>
      </c>
      <c r="S40" s="5" t="s">
        <v>149</v>
      </c>
      <c r="T40" s="5" t="s">
        <v>148</v>
      </c>
      <c r="U40" s="5" t="s">
        <v>148</v>
      </c>
      <c r="V40" s="5" t="s">
        <v>149</v>
      </c>
      <c r="W40" s="5">
        <v>1</v>
      </c>
      <c r="X40" s="5" t="s">
        <v>148</v>
      </c>
      <c r="Y40" s="5" t="s">
        <v>148</v>
      </c>
      <c r="AA40" s="5" t="str">
        <f t="shared" si="0"/>
        <v>V</v>
      </c>
    </row>
    <row r="41" spans="1:33">
      <c r="A41" s="7" t="s">
        <v>2</v>
      </c>
      <c r="B41" s="5" t="s">
        <v>149</v>
      </c>
      <c r="C41" s="5" t="s">
        <v>148</v>
      </c>
      <c r="D41" s="5" t="s">
        <v>148</v>
      </c>
      <c r="F41" s="5" t="s">
        <v>158</v>
      </c>
      <c r="G41" s="5" t="s">
        <v>149</v>
      </c>
      <c r="H41" s="5" t="s">
        <v>148</v>
      </c>
      <c r="I41" s="5" t="s">
        <v>149</v>
      </c>
      <c r="J41" s="5" t="s">
        <v>148</v>
      </c>
      <c r="K41" s="5" t="s">
        <v>148</v>
      </c>
      <c r="L41" s="5" t="s">
        <v>148</v>
      </c>
      <c r="M41" s="5" t="s">
        <v>148</v>
      </c>
      <c r="N41" s="5" t="s">
        <v>148</v>
      </c>
      <c r="O41" s="5" t="s">
        <v>148</v>
      </c>
      <c r="P41" s="5" t="s">
        <v>149</v>
      </c>
      <c r="Q41" s="5" t="s">
        <v>149</v>
      </c>
      <c r="R41" s="5" t="s">
        <v>148</v>
      </c>
      <c r="X41" s="5" t="s">
        <v>149</v>
      </c>
      <c r="Y41" s="5" t="s">
        <v>149</v>
      </c>
      <c r="AA41" s="5" t="str">
        <f t="shared" si="0"/>
        <v>IV</v>
      </c>
    </row>
    <row r="42" spans="1:33">
      <c r="A42" s="2" t="s">
        <v>136</v>
      </c>
      <c r="D42" s="5" t="s">
        <v>148</v>
      </c>
      <c r="J42" s="5" t="s">
        <v>149</v>
      </c>
      <c r="R42" s="5">
        <v>2</v>
      </c>
      <c r="T42" s="5" t="s">
        <v>158</v>
      </c>
      <c r="U42" s="5">
        <v>2</v>
      </c>
      <c r="AA42" s="5" t="str">
        <f t="shared" si="0"/>
        <v>II</v>
      </c>
    </row>
    <row r="43" spans="1:33">
      <c r="A43" s="7" t="s">
        <v>28</v>
      </c>
      <c r="V43" s="5" t="s">
        <v>148</v>
      </c>
      <c r="AA43" s="5" t="str">
        <f t="shared" si="0"/>
        <v>r</v>
      </c>
    </row>
    <row r="44" spans="1:33">
      <c r="A44" s="7" t="s">
        <v>56</v>
      </c>
      <c r="U44" s="5" t="s">
        <v>149</v>
      </c>
      <c r="V44" s="5" t="s">
        <v>149</v>
      </c>
      <c r="AA44" s="5" t="str">
        <f t="shared" si="0"/>
        <v>+</v>
      </c>
    </row>
    <row r="45" spans="1:33">
      <c r="A45" s="7" t="s">
        <v>98</v>
      </c>
      <c r="B45" s="5" t="s">
        <v>158</v>
      </c>
      <c r="AA45" s="5" t="str">
        <f t="shared" ref="AA45:AA69" si="1">IF(COUNTA(B45:Y45)=0,"",IF(COUNTA(B45:Y45)*100/$AA$11&lt;=5,"r",IF(COUNTA(B45:Y45)*100/$AA$11&lt;=10,"+",ROMAN(INT(5/$AA$11*(COUNTA(B45:Y45))-0.01)+1))))</f>
        <v>r</v>
      </c>
    </row>
    <row r="46" spans="1:33" s="15" customFormat="1">
      <c r="A46" s="17" t="s">
        <v>156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5" t="str">
        <f t="shared" si="1"/>
        <v/>
      </c>
      <c r="AB46" s="11"/>
      <c r="AC46" s="11"/>
      <c r="AD46" s="11"/>
      <c r="AE46" s="11"/>
      <c r="AF46" s="11"/>
      <c r="AG46" s="11"/>
    </row>
    <row r="47" spans="1:33">
      <c r="A47" s="7" t="s">
        <v>29</v>
      </c>
      <c r="C47" s="5" t="s">
        <v>148</v>
      </c>
      <c r="D47" s="5">
        <v>1</v>
      </c>
      <c r="E47" s="5" t="s">
        <v>148</v>
      </c>
      <c r="F47" s="5" t="s">
        <v>148</v>
      </c>
      <c r="H47" s="5">
        <v>1</v>
      </c>
      <c r="I47" s="5">
        <v>1</v>
      </c>
      <c r="J47" s="5" t="s">
        <v>148</v>
      </c>
      <c r="K47" s="5" t="s">
        <v>148</v>
      </c>
      <c r="L47" s="5" t="s">
        <v>149</v>
      </c>
      <c r="O47" s="5">
        <v>1</v>
      </c>
      <c r="P47" s="5" t="s">
        <v>148</v>
      </c>
      <c r="Q47" s="5">
        <v>1</v>
      </c>
      <c r="V47" s="5" t="s">
        <v>148</v>
      </c>
      <c r="X47" s="5">
        <v>1</v>
      </c>
      <c r="Y47" s="5">
        <v>1</v>
      </c>
      <c r="AA47" s="5" t="str">
        <f t="shared" si="1"/>
        <v>IV</v>
      </c>
    </row>
    <row r="48" spans="1:33">
      <c r="A48" s="7" t="s">
        <v>39</v>
      </c>
      <c r="E48" s="5" t="s">
        <v>149</v>
      </c>
      <c r="G48" s="5" t="s">
        <v>148</v>
      </c>
      <c r="K48" s="5" t="s">
        <v>148</v>
      </c>
      <c r="L48" s="5" t="s">
        <v>149</v>
      </c>
      <c r="O48" s="5" t="s">
        <v>149</v>
      </c>
      <c r="Q48" s="5" t="s">
        <v>148</v>
      </c>
      <c r="R48" s="5" t="s">
        <v>149</v>
      </c>
      <c r="V48" s="5" t="s">
        <v>148</v>
      </c>
      <c r="W48" s="5" t="s">
        <v>149</v>
      </c>
      <c r="AA48" s="5" t="str">
        <f t="shared" si="1"/>
        <v>II</v>
      </c>
    </row>
    <row r="49" spans="1:27">
      <c r="A49" s="7" t="s">
        <v>45</v>
      </c>
      <c r="R49" s="5">
        <v>1</v>
      </c>
      <c r="S49" s="5" t="s">
        <v>148</v>
      </c>
      <c r="W49" s="5" t="s">
        <v>149</v>
      </c>
      <c r="Y49" s="5">
        <v>2</v>
      </c>
      <c r="AA49" s="5" t="str">
        <f t="shared" si="1"/>
        <v>I</v>
      </c>
    </row>
    <row r="50" spans="1:27">
      <c r="A50" s="7" t="s">
        <v>154</v>
      </c>
      <c r="U50" s="5" t="s">
        <v>148</v>
      </c>
      <c r="V50" s="5" t="s">
        <v>148</v>
      </c>
      <c r="AA50" s="5" t="str">
        <f t="shared" si="1"/>
        <v>+</v>
      </c>
    </row>
    <row r="51" spans="1:27">
      <c r="A51" s="7" t="s">
        <v>0</v>
      </c>
      <c r="D51" s="5" t="s">
        <v>149</v>
      </c>
      <c r="U51" s="5" t="s">
        <v>148</v>
      </c>
      <c r="V51" s="5" t="s">
        <v>148</v>
      </c>
      <c r="AA51" s="5" t="str">
        <f t="shared" si="1"/>
        <v>I</v>
      </c>
    </row>
    <row r="52" spans="1:27">
      <c r="A52" s="7" t="s">
        <v>66</v>
      </c>
      <c r="C52" s="5" t="s">
        <v>158</v>
      </c>
      <c r="I52" s="5" t="s">
        <v>158</v>
      </c>
      <c r="Q52" s="5" t="s">
        <v>148</v>
      </c>
      <c r="AA52" s="5" t="str">
        <f t="shared" si="1"/>
        <v>I</v>
      </c>
    </row>
    <row r="53" spans="1:27">
      <c r="A53" s="7" t="s">
        <v>16</v>
      </c>
      <c r="U53" s="5" t="s">
        <v>149</v>
      </c>
      <c r="AA53" s="5" t="str">
        <f t="shared" si="1"/>
        <v>r</v>
      </c>
    </row>
    <row r="54" spans="1:27">
      <c r="A54" s="7" t="s">
        <v>137</v>
      </c>
      <c r="U54" s="5" t="s">
        <v>148</v>
      </c>
      <c r="AA54" s="5" t="str">
        <f t="shared" si="1"/>
        <v>r</v>
      </c>
    </row>
    <row r="55" spans="1:27">
      <c r="A55" s="17" t="s">
        <v>157</v>
      </c>
      <c r="AA55" s="5" t="str">
        <f t="shared" si="1"/>
        <v/>
      </c>
    </row>
    <row r="56" spans="1:27">
      <c r="A56" s="4" t="s">
        <v>70</v>
      </c>
      <c r="B56" s="5" t="s">
        <v>149</v>
      </c>
      <c r="AA56" s="5" t="str">
        <f t="shared" si="1"/>
        <v>r</v>
      </c>
    </row>
    <row r="57" spans="1:27">
      <c r="A57" s="4" t="s">
        <v>25</v>
      </c>
      <c r="D57" s="5" t="s">
        <v>158</v>
      </c>
      <c r="AA57" s="5" t="str">
        <f t="shared" si="1"/>
        <v>r</v>
      </c>
    </row>
    <row r="58" spans="1:27">
      <c r="A58" s="4" t="s">
        <v>65</v>
      </c>
      <c r="F58" s="5" t="s">
        <v>158</v>
      </c>
      <c r="AA58" s="5" t="str">
        <f t="shared" si="1"/>
        <v>r</v>
      </c>
    </row>
    <row r="59" spans="1:27">
      <c r="A59" s="4" t="s">
        <v>35</v>
      </c>
      <c r="G59" s="5" t="s">
        <v>148</v>
      </c>
      <c r="AA59" s="5" t="str">
        <f t="shared" si="1"/>
        <v>r</v>
      </c>
    </row>
    <row r="60" spans="1:27">
      <c r="A60" s="4" t="s">
        <v>43</v>
      </c>
      <c r="I60" s="5">
        <v>1</v>
      </c>
      <c r="AA60" s="5" t="str">
        <f t="shared" si="1"/>
        <v>r</v>
      </c>
    </row>
    <row r="61" spans="1:27">
      <c r="A61" s="4" t="s">
        <v>47</v>
      </c>
      <c r="N61" s="5">
        <v>2</v>
      </c>
      <c r="AA61" s="5" t="str">
        <f t="shared" si="1"/>
        <v>r</v>
      </c>
    </row>
    <row r="62" spans="1:27">
      <c r="A62" s="4" t="s">
        <v>75</v>
      </c>
      <c r="N62" s="5" t="s">
        <v>149</v>
      </c>
      <c r="AA62" s="5" t="str">
        <f t="shared" si="1"/>
        <v>r</v>
      </c>
    </row>
    <row r="63" spans="1:27">
      <c r="A63" s="4" t="s">
        <v>100</v>
      </c>
      <c r="N63" s="5" t="s">
        <v>149</v>
      </c>
      <c r="AA63" s="5" t="str">
        <f t="shared" si="1"/>
        <v>r</v>
      </c>
    </row>
    <row r="64" spans="1:27">
      <c r="A64" s="4" t="s">
        <v>60</v>
      </c>
      <c r="U64" s="5">
        <v>1</v>
      </c>
      <c r="AA64" s="5" t="str">
        <f t="shared" si="1"/>
        <v>r</v>
      </c>
    </row>
    <row r="65" spans="1:27">
      <c r="A65" s="4" t="s">
        <v>61</v>
      </c>
      <c r="V65" s="5" t="s">
        <v>148</v>
      </c>
      <c r="AA65" s="5" t="str">
        <f t="shared" si="1"/>
        <v>r</v>
      </c>
    </row>
    <row r="66" spans="1:27">
      <c r="A66" s="4" t="s">
        <v>4</v>
      </c>
      <c r="V66" s="5" t="s">
        <v>149</v>
      </c>
      <c r="AA66" s="5" t="str">
        <f t="shared" si="1"/>
        <v>r</v>
      </c>
    </row>
    <row r="67" spans="1:27">
      <c r="A67" s="4" t="s">
        <v>155</v>
      </c>
      <c r="V67" s="5" t="s">
        <v>149</v>
      </c>
      <c r="AA67" s="5" t="str">
        <f t="shared" si="1"/>
        <v>r</v>
      </c>
    </row>
    <row r="68" spans="1:27">
      <c r="A68" s="4" t="s">
        <v>1</v>
      </c>
      <c r="V68" s="5" t="s">
        <v>158</v>
      </c>
      <c r="AA68" s="5" t="str">
        <f t="shared" si="1"/>
        <v>r</v>
      </c>
    </row>
    <row r="69" spans="1:27">
      <c r="A69" s="4" t="s">
        <v>50</v>
      </c>
      <c r="W69" s="5">
        <v>1</v>
      </c>
      <c r="AA69" s="5" t="str">
        <f t="shared" si="1"/>
        <v>r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K71"/>
  <sheetViews>
    <sheetView workbookViewId="0">
      <selection activeCell="D27" sqref="D27"/>
    </sheetView>
  </sheetViews>
  <sheetFormatPr baseColWidth="10" defaultRowHeight="11.25"/>
  <cols>
    <col min="1" max="1" width="10.42578125" style="18" customWidth="1"/>
    <col min="2" max="3" width="2.5703125" style="19" customWidth="1"/>
    <col min="4" max="4" width="51.42578125" style="18" bestFit="1" customWidth="1"/>
    <col min="5" max="5" width="1.7109375" style="1" customWidth="1"/>
    <col min="6" max="22" width="3.5703125" style="1" customWidth="1"/>
    <col min="23" max="23" width="1.7109375" style="1" customWidth="1"/>
    <col min="24" max="25" width="3.7109375" style="1" customWidth="1"/>
    <col min="26" max="32" width="3.5703125" style="1" customWidth="1"/>
    <col min="33" max="37" width="3.7109375" style="1" customWidth="1"/>
    <col min="38" max="38" width="3.7109375" style="19" customWidth="1"/>
    <col min="39" max="16384" width="11.42578125" style="19"/>
  </cols>
  <sheetData>
    <row r="1" spans="1:37">
      <c r="D1" s="20" t="s">
        <v>128</v>
      </c>
    </row>
    <row r="2" spans="1:37">
      <c r="D2" s="21" t="s">
        <v>129</v>
      </c>
    </row>
    <row r="3" spans="1:37">
      <c r="D3" s="19" t="s">
        <v>130</v>
      </c>
    </row>
    <row r="4" spans="1:37">
      <c r="A4" s="24"/>
      <c r="D4" s="19" t="s">
        <v>169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27"/>
      <c r="Y4" s="27"/>
      <c r="Z4" s="8"/>
      <c r="AA4" s="8"/>
      <c r="AB4" s="8"/>
      <c r="AC4" s="8"/>
      <c r="AD4" s="8"/>
      <c r="AE4" s="8"/>
      <c r="AF4" s="8"/>
      <c r="AG4" s="8"/>
      <c r="AH4" s="8"/>
      <c r="AI4" s="8"/>
    </row>
    <row r="5" spans="1:37" ht="41.25" customHeight="1">
      <c r="D5" s="19"/>
      <c r="Z5" s="22" t="s">
        <v>164</v>
      </c>
      <c r="AA5" s="22" t="s">
        <v>164</v>
      </c>
      <c r="AB5" s="22" t="s">
        <v>164</v>
      </c>
      <c r="AC5" s="22" t="s">
        <v>164</v>
      </c>
      <c r="AD5" s="22" t="s">
        <v>164</v>
      </c>
      <c r="AE5" s="22" t="s">
        <v>164</v>
      </c>
      <c r="AF5" s="22" t="s">
        <v>165</v>
      </c>
      <c r="AG5" s="22"/>
      <c r="AH5" s="23"/>
    </row>
    <row r="6" spans="1:37">
      <c r="A6" s="24"/>
      <c r="D6" s="25" t="s">
        <v>120</v>
      </c>
      <c r="E6" s="26"/>
      <c r="F6" s="8">
        <v>12</v>
      </c>
      <c r="G6" s="8">
        <v>15</v>
      </c>
      <c r="H6" s="8">
        <v>17</v>
      </c>
      <c r="I6" s="8">
        <v>4</v>
      </c>
      <c r="J6" s="8">
        <v>6</v>
      </c>
      <c r="K6" s="8">
        <v>10</v>
      </c>
      <c r="L6" s="8">
        <v>2</v>
      </c>
      <c r="M6" s="8">
        <v>9</v>
      </c>
      <c r="N6" s="8">
        <v>3</v>
      </c>
      <c r="O6" s="8">
        <v>5</v>
      </c>
      <c r="P6" s="8">
        <v>7</v>
      </c>
      <c r="Q6" s="8">
        <v>8</v>
      </c>
      <c r="R6" s="8">
        <v>11</v>
      </c>
      <c r="S6" s="8">
        <v>14</v>
      </c>
      <c r="T6" s="8">
        <v>16</v>
      </c>
      <c r="U6" s="8">
        <v>23</v>
      </c>
      <c r="V6" s="8">
        <v>24</v>
      </c>
      <c r="W6" s="26"/>
      <c r="X6" s="27"/>
      <c r="Y6" s="27"/>
      <c r="Z6" s="8">
        <v>18</v>
      </c>
      <c r="AA6" s="8">
        <v>13</v>
      </c>
      <c r="AB6" s="8">
        <v>19</v>
      </c>
      <c r="AC6" s="8">
        <v>20</v>
      </c>
      <c r="AD6" s="8">
        <v>1</v>
      </c>
      <c r="AE6" s="8">
        <v>22</v>
      </c>
      <c r="AF6" s="8">
        <v>21</v>
      </c>
      <c r="AG6" s="8"/>
      <c r="AH6" s="8"/>
      <c r="AI6" s="8"/>
    </row>
    <row r="7" spans="1:37">
      <c r="A7" s="24"/>
      <c r="D7" s="25" t="s">
        <v>147</v>
      </c>
      <c r="E7" s="26"/>
      <c r="F7" s="8">
        <v>10</v>
      </c>
      <c r="G7" s="8">
        <v>45</v>
      </c>
      <c r="H7" s="8">
        <v>60</v>
      </c>
      <c r="I7" s="28">
        <v>45</v>
      </c>
      <c r="J7" s="8">
        <v>60</v>
      </c>
      <c r="K7" s="8">
        <v>50</v>
      </c>
      <c r="L7" s="29">
        <v>50</v>
      </c>
      <c r="M7" s="29">
        <v>70</v>
      </c>
      <c r="N7" s="8">
        <v>40</v>
      </c>
      <c r="O7" s="8">
        <v>70</v>
      </c>
      <c r="P7" s="8">
        <v>70</v>
      </c>
      <c r="Q7" s="8">
        <v>60</v>
      </c>
      <c r="R7" s="8">
        <v>60</v>
      </c>
      <c r="S7" s="8">
        <v>60</v>
      </c>
      <c r="T7" s="8">
        <v>45</v>
      </c>
      <c r="U7" s="8">
        <v>60</v>
      </c>
      <c r="V7" s="8">
        <v>50</v>
      </c>
      <c r="W7" s="26"/>
      <c r="X7" s="8"/>
      <c r="Y7" s="8"/>
      <c r="Z7" s="29">
        <v>40</v>
      </c>
      <c r="AA7" s="8">
        <v>45</v>
      </c>
      <c r="AB7" s="29">
        <v>8</v>
      </c>
      <c r="AC7" s="8">
        <v>30</v>
      </c>
      <c r="AD7" s="28">
        <v>45</v>
      </c>
      <c r="AE7" s="8">
        <v>45</v>
      </c>
      <c r="AF7" s="8">
        <v>90</v>
      </c>
      <c r="AG7" s="8"/>
      <c r="AH7" s="8"/>
      <c r="AI7" s="8"/>
    </row>
    <row r="8" spans="1:37">
      <c r="A8" s="24"/>
      <c r="D8" s="25" t="s">
        <v>121</v>
      </c>
      <c r="E8" s="26"/>
      <c r="F8" s="8">
        <v>2</v>
      </c>
      <c r="G8" s="8">
        <v>2</v>
      </c>
      <c r="H8" s="8">
        <v>3</v>
      </c>
      <c r="I8" s="8">
        <v>5</v>
      </c>
      <c r="J8" s="8">
        <v>3</v>
      </c>
      <c r="K8" s="8">
        <v>2</v>
      </c>
      <c r="L8" s="29">
        <v>4</v>
      </c>
      <c r="M8" s="29">
        <v>2</v>
      </c>
      <c r="N8" s="8">
        <v>5</v>
      </c>
      <c r="O8" s="8">
        <v>5</v>
      </c>
      <c r="P8" s="8">
        <v>3</v>
      </c>
      <c r="Q8" s="8">
        <v>5</v>
      </c>
      <c r="R8" s="29">
        <v>2</v>
      </c>
      <c r="S8" s="8">
        <v>3</v>
      </c>
      <c r="T8" s="8">
        <v>3</v>
      </c>
      <c r="U8" s="8">
        <v>3</v>
      </c>
      <c r="V8" s="8">
        <v>4</v>
      </c>
      <c r="W8" s="26"/>
      <c r="X8" s="8"/>
      <c r="Y8" s="8"/>
      <c r="Z8" s="8">
        <v>2</v>
      </c>
      <c r="AA8" s="8">
        <v>3</v>
      </c>
      <c r="AB8" s="8">
        <v>3</v>
      </c>
      <c r="AC8" s="8">
        <v>5</v>
      </c>
      <c r="AD8" s="8">
        <v>4</v>
      </c>
      <c r="AE8" s="29">
        <v>2</v>
      </c>
      <c r="AF8" s="29">
        <v>3</v>
      </c>
      <c r="AG8" s="8"/>
      <c r="AH8" s="8"/>
      <c r="AI8" s="8"/>
      <c r="AJ8" s="30"/>
      <c r="AK8" s="30"/>
    </row>
    <row r="9" spans="1:37">
      <c r="A9" s="24"/>
      <c r="D9" s="25" t="s">
        <v>138</v>
      </c>
      <c r="E9" s="31"/>
      <c r="F9" s="19">
        <v>40</v>
      </c>
      <c r="G9" s="19">
        <v>30</v>
      </c>
      <c r="H9" s="19">
        <v>40</v>
      </c>
      <c r="I9" s="19">
        <v>40</v>
      </c>
      <c r="J9" s="19">
        <v>40</v>
      </c>
      <c r="K9" s="19">
        <v>20</v>
      </c>
      <c r="L9" s="19">
        <v>35</v>
      </c>
      <c r="M9" s="19">
        <v>30</v>
      </c>
      <c r="N9" s="19">
        <v>35</v>
      </c>
      <c r="O9" s="19">
        <v>40</v>
      </c>
      <c r="P9" s="19">
        <v>20</v>
      </c>
      <c r="Q9" s="19">
        <v>30</v>
      </c>
      <c r="R9" s="19">
        <v>40</v>
      </c>
      <c r="S9" s="19">
        <v>20</v>
      </c>
      <c r="T9" s="19">
        <v>30</v>
      </c>
      <c r="U9" s="19">
        <v>40</v>
      </c>
      <c r="V9" s="19">
        <v>35</v>
      </c>
      <c r="W9" s="26"/>
      <c r="X9" s="8"/>
      <c r="Y9" s="8"/>
      <c r="Z9" s="19">
        <v>20</v>
      </c>
      <c r="AA9" s="19">
        <v>30</v>
      </c>
      <c r="AB9" s="19">
        <v>20</v>
      </c>
      <c r="AC9" s="19">
        <v>20</v>
      </c>
      <c r="AD9" s="19">
        <v>30</v>
      </c>
      <c r="AE9" s="19">
        <v>30</v>
      </c>
      <c r="AF9" s="19">
        <v>10</v>
      </c>
      <c r="AG9" s="8"/>
      <c r="AH9" s="8"/>
      <c r="AI9" s="8"/>
      <c r="AJ9" s="30"/>
      <c r="AK9" s="30"/>
    </row>
    <row r="10" spans="1:37">
      <c r="A10" s="24"/>
      <c r="D10" s="25" t="s">
        <v>139</v>
      </c>
      <c r="E10" s="26"/>
      <c r="F10" s="8" t="s">
        <v>142</v>
      </c>
      <c r="G10" s="8" t="s">
        <v>145</v>
      </c>
      <c r="H10" s="8" t="s">
        <v>142</v>
      </c>
      <c r="I10" s="8" t="s">
        <v>142</v>
      </c>
      <c r="J10" s="8" t="s">
        <v>37</v>
      </c>
      <c r="K10" s="8" t="s">
        <v>143</v>
      </c>
      <c r="L10" s="29" t="s">
        <v>141</v>
      </c>
      <c r="M10" s="29" t="s">
        <v>141</v>
      </c>
      <c r="N10" s="8" t="s">
        <v>37</v>
      </c>
      <c r="O10" s="8" t="s">
        <v>37</v>
      </c>
      <c r="P10" s="8" t="s">
        <v>142</v>
      </c>
      <c r="Q10" s="8" t="s">
        <v>142</v>
      </c>
      <c r="R10" s="29" t="s">
        <v>142</v>
      </c>
      <c r="S10" s="8" t="s">
        <v>144</v>
      </c>
      <c r="T10" s="8" t="s">
        <v>146</v>
      </c>
      <c r="U10" s="8" t="s">
        <v>86</v>
      </c>
      <c r="V10" s="8" t="s">
        <v>37</v>
      </c>
      <c r="W10" s="26"/>
      <c r="X10" s="8"/>
      <c r="Y10" s="8"/>
      <c r="Z10" s="8" t="s">
        <v>144</v>
      </c>
      <c r="AA10" s="8" t="s">
        <v>37</v>
      </c>
      <c r="AB10" s="8" t="s">
        <v>144</v>
      </c>
      <c r="AC10" s="8"/>
      <c r="AD10" s="8" t="s">
        <v>37</v>
      </c>
      <c r="AE10" s="29" t="s">
        <v>86</v>
      </c>
      <c r="AF10" s="29" t="s">
        <v>37</v>
      </c>
      <c r="AG10" s="8"/>
      <c r="AH10" s="8"/>
      <c r="AI10" s="8"/>
      <c r="AJ10" s="30"/>
      <c r="AK10" s="30"/>
    </row>
    <row r="11" spans="1:37">
      <c r="A11" s="24"/>
      <c r="D11" s="25" t="s">
        <v>140</v>
      </c>
      <c r="E11" s="26"/>
      <c r="F11" s="8">
        <v>16</v>
      </c>
      <c r="G11" s="8">
        <v>20</v>
      </c>
      <c r="H11" s="8">
        <v>13</v>
      </c>
      <c r="I11" s="8">
        <v>19</v>
      </c>
      <c r="J11" s="8">
        <v>23</v>
      </c>
      <c r="K11" s="8">
        <v>17</v>
      </c>
      <c r="L11" s="29">
        <v>15</v>
      </c>
      <c r="M11" s="29">
        <v>21</v>
      </c>
      <c r="N11" s="8">
        <v>21</v>
      </c>
      <c r="O11" s="8">
        <v>19</v>
      </c>
      <c r="P11" s="8">
        <v>16</v>
      </c>
      <c r="Q11" s="8">
        <v>14</v>
      </c>
      <c r="R11" s="29">
        <v>15</v>
      </c>
      <c r="S11" s="8">
        <v>17</v>
      </c>
      <c r="T11" s="8">
        <v>14</v>
      </c>
      <c r="U11" s="8">
        <v>9</v>
      </c>
      <c r="V11" s="8">
        <v>15</v>
      </c>
      <c r="W11" s="26"/>
      <c r="X11" s="8"/>
      <c r="Y11" s="8"/>
      <c r="Z11" s="8">
        <v>11</v>
      </c>
      <c r="AA11" s="8">
        <v>19</v>
      </c>
      <c r="AB11" s="8">
        <v>14</v>
      </c>
      <c r="AC11" s="8">
        <v>22</v>
      </c>
      <c r="AD11" s="8">
        <v>21</v>
      </c>
      <c r="AE11" s="29">
        <v>9</v>
      </c>
      <c r="AF11" s="29">
        <v>19</v>
      </c>
      <c r="AG11" s="8"/>
      <c r="AH11" s="8"/>
      <c r="AI11" s="8"/>
    </row>
    <row r="12" spans="1:37">
      <c r="A12" s="50" t="s">
        <v>122</v>
      </c>
      <c r="B12" s="51" t="s">
        <v>123</v>
      </c>
      <c r="C12" s="52" t="s">
        <v>124</v>
      </c>
      <c r="D12" s="25" t="s">
        <v>125</v>
      </c>
      <c r="E12" s="26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6"/>
      <c r="X12" s="29">
        <v>17</v>
      </c>
      <c r="Y12" s="29"/>
      <c r="Z12" s="29"/>
      <c r="AA12" s="29"/>
      <c r="AB12" s="29"/>
      <c r="AC12" s="29"/>
      <c r="AD12" s="29"/>
      <c r="AE12" s="29"/>
      <c r="AF12" s="29"/>
    </row>
    <row r="13" spans="1:37" ht="12" thickBot="1">
      <c r="A13" s="53"/>
      <c r="B13" s="54"/>
      <c r="C13" s="55"/>
      <c r="D13" s="32" t="s">
        <v>150</v>
      </c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9"/>
      <c r="Z13" s="26"/>
      <c r="AA13" s="26"/>
      <c r="AB13" s="26"/>
      <c r="AC13" s="26"/>
      <c r="AD13" s="26"/>
      <c r="AE13" s="26"/>
      <c r="AF13" s="26"/>
    </row>
    <row r="14" spans="1:37">
      <c r="A14" s="46" t="s">
        <v>97</v>
      </c>
      <c r="B14" s="47">
        <v>10179</v>
      </c>
      <c r="C14" s="48">
        <v>29096</v>
      </c>
      <c r="D14" s="49" t="s">
        <v>168</v>
      </c>
      <c r="E14" s="34"/>
      <c r="F14" s="35" t="s">
        <v>149</v>
      </c>
      <c r="G14" s="36" t="s">
        <v>148</v>
      </c>
      <c r="H14" s="36">
        <v>2</v>
      </c>
      <c r="I14" s="36">
        <v>1</v>
      </c>
      <c r="J14" s="36" t="s">
        <v>149</v>
      </c>
      <c r="K14" s="36">
        <v>1</v>
      </c>
      <c r="L14" s="36" t="s">
        <v>148</v>
      </c>
      <c r="M14" s="36" t="s">
        <v>149</v>
      </c>
      <c r="N14" s="36" t="s">
        <v>148</v>
      </c>
      <c r="O14" s="36" t="s">
        <v>148</v>
      </c>
      <c r="P14" s="36">
        <v>1</v>
      </c>
      <c r="Q14" s="36" t="s">
        <v>148</v>
      </c>
      <c r="R14" s="36" t="s">
        <v>148</v>
      </c>
      <c r="S14" s="36">
        <v>2</v>
      </c>
      <c r="T14" s="36" t="s">
        <v>148</v>
      </c>
      <c r="U14" s="36" t="s">
        <v>148</v>
      </c>
      <c r="V14" s="37" t="s">
        <v>148</v>
      </c>
      <c r="W14" s="34"/>
      <c r="X14" s="1" t="str">
        <f t="shared" ref="X14:X45" si="0">IF(COUNTA(E14:W14)=0,"",IF(COUNTA(E14:W14)*100/$X$12&lt;=5,"r",IF(COUNTA(E14:W14)*100/$X$12&lt;=10,"+",ROMAN(INT(5/$X$12*(COUNTA(E14:W14))-0.01)+1))))</f>
        <v>V</v>
      </c>
      <c r="Z14" s="1" t="s">
        <v>149</v>
      </c>
      <c r="AA14" s="1">
        <v>1</v>
      </c>
      <c r="AB14" s="1" t="s">
        <v>148</v>
      </c>
      <c r="AC14" s="1" t="s">
        <v>148</v>
      </c>
      <c r="AD14" s="1">
        <v>1</v>
      </c>
      <c r="AE14" s="1">
        <v>1</v>
      </c>
      <c r="AF14" s="1" t="s">
        <v>149</v>
      </c>
    </row>
    <row r="15" spans="1:37">
      <c r="A15" s="50" t="s">
        <v>97</v>
      </c>
      <c r="B15" s="51">
        <v>13115</v>
      </c>
      <c r="C15" s="33">
        <v>46415</v>
      </c>
      <c r="D15" s="27" t="s">
        <v>8</v>
      </c>
      <c r="E15" s="34"/>
      <c r="F15" s="38" t="s">
        <v>148</v>
      </c>
      <c r="G15" s="29" t="s">
        <v>149</v>
      </c>
      <c r="H15" s="29" t="s">
        <v>148</v>
      </c>
      <c r="I15" s="29"/>
      <c r="J15" s="29" t="s">
        <v>149</v>
      </c>
      <c r="K15" s="29" t="s">
        <v>148</v>
      </c>
      <c r="L15" s="29" t="s">
        <v>148</v>
      </c>
      <c r="M15" s="29" t="s">
        <v>148</v>
      </c>
      <c r="N15" s="29" t="s">
        <v>148</v>
      </c>
      <c r="O15" s="29" t="s">
        <v>158</v>
      </c>
      <c r="P15" s="29" t="s">
        <v>148</v>
      </c>
      <c r="Q15" s="29" t="s">
        <v>149</v>
      </c>
      <c r="R15" s="29" t="s">
        <v>148</v>
      </c>
      <c r="S15" s="29" t="s">
        <v>148</v>
      </c>
      <c r="T15" s="29" t="s">
        <v>149</v>
      </c>
      <c r="U15" s="29" t="s">
        <v>149</v>
      </c>
      <c r="V15" s="39" t="s">
        <v>149</v>
      </c>
      <c r="W15" s="34"/>
      <c r="X15" s="1" t="str">
        <f t="shared" si="0"/>
        <v>V</v>
      </c>
      <c r="AA15" s="1" t="s">
        <v>148</v>
      </c>
      <c r="AD15" s="1" t="s">
        <v>149</v>
      </c>
    </row>
    <row r="16" spans="1:37">
      <c r="A16" s="50" t="s">
        <v>58</v>
      </c>
      <c r="B16" s="51">
        <v>13265</v>
      </c>
      <c r="C16" s="33">
        <v>49353</v>
      </c>
      <c r="D16" s="27" t="s">
        <v>17</v>
      </c>
      <c r="E16" s="34"/>
      <c r="F16" s="38">
        <v>1</v>
      </c>
      <c r="G16" s="29">
        <v>1</v>
      </c>
      <c r="H16" s="29">
        <v>2</v>
      </c>
      <c r="I16" s="29" t="s">
        <v>148</v>
      </c>
      <c r="J16" s="29"/>
      <c r="K16" s="29"/>
      <c r="L16" s="29" t="s">
        <v>149</v>
      </c>
      <c r="M16" s="29">
        <v>1</v>
      </c>
      <c r="N16" s="29">
        <v>1</v>
      </c>
      <c r="O16" s="29" t="s">
        <v>148</v>
      </c>
      <c r="P16" s="29" t="s">
        <v>148</v>
      </c>
      <c r="Q16" s="29" t="s">
        <v>148</v>
      </c>
      <c r="R16" s="29" t="s">
        <v>148</v>
      </c>
      <c r="S16" s="29" t="s">
        <v>149</v>
      </c>
      <c r="T16" s="29" t="s">
        <v>149</v>
      </c>
      <c r="U16" s="29" t="s">
        <v>149</v>
      </c>
      <c r="V16" s="39" t="s">
        <v>148</v>
      </c>
      <c r="W16" s="34"/>
      <c r="X16" s="1" t="str">
        <f t="shared" si="0"/>
        <v>V</v>
      </c>
    </row>
    <row r="17" spans="1:32">
      <c r="A17" s="50" t="s">
        <v>58</v>
      </c>
      <c r="B17" s="51">
        <v>13186</v>
      </c>
      <c r="C17" s="33">
        <v>48101</v>
      </c>
      <c r="D17" s="27" t="s">
        <v>54</v>
      </c>
      <c r="E17" s="34"/>
      <c r="F17" s="38"/>
      <c r="G17" s="29"/>
      <c r="H17" s="29">
        <v>2</v>
      </c>
      <c r="I17" s="29"/>
      <c r="J17" s="29" t="s">
        <v>149</v>
      </c>
      <c r="K17" s="29" t="s">
        <v>148</v>
      </c>
      <c r="L17" s="29">
        <v>2</v>
      </c>
      <c r="M17" s="29" t="s">
        <v>148</v>
      </c>
      <c r="N17" s="29" t="s">
        <v>148</v>
      </c>
      <c r="O17" s="29">
        <v>1</v>
      </c>
      <c r="P17" s="29">
        <v>2</v>
      </c>
      <c r="Q17" s="29">
        <v>2</v>
      </c>
      <c r="R17" s="29" t="s">
        <v>148</v>
      </c>
      <c r="S17" s="29" t="s">
        <v>148</v>
      </c>
      <c r="T17" s="29">
        <v>2</v>
      </c>
      <c r="U17" s="29">
        <v>3</v>
      </c>
      <c r="V17" s="39" t="s">
        <v>148</v>
      </c>
      <c r="W17" s="34"/>
      <c r="X17" s="1" t="str">
        <f t="shared" si="0"/>
        <v>V</v>
      </c>
      <c r="Z17" s="1">
        <v>1</v>
      </c>
    </row>
    <row r="18" spans="1:32">
      <c r="A18" s="50" t="s">
        <v>63</v>
      </c>
      <c r="B18" s="51">
        <v>4561</v>
      </c>
      <c r="C18" s="33">
        <v>55340</v>
      </c>
      <c r="D18" s="27" t="s">
        <v>6</v>
      </c>
      <c r="E18" s="34"/>
      <c r="F18" s="38"/>
      <c r="G18" s="29" t="s">
        <v>148</v>
      </c>
      <c r="H18" s="29"/>
      <c r="I18" s="29" t="s">
        <v>148</v>
      </c>
      <c r="J18" s="29"/>
      <c r="K18" s="29" t="s">
        <v>148</v>
      </c>
      <c r="L18" s="29" t="s">
        <v>148</v>
      </c>
      <c r="M18" s="29" t="s">
        <v>148</v>
      </c>
      <c r="N18" s="29">
        <v>1</v>
      </c>
      <c r="O18" s="29" t="s">
        <v>148</v>
      </c>
      <c r="P18" s="29">
        <v>1</v>
      </c>
      <c r="Q18" s="29">
        <v>1</v>
      </c>
      <c r="R18" s="29" t="s">
        <v>149</v>
      </c>
      <c r="S18" s="29">
        <v>1</v>
      </c>
      <c r="T18" s="29">
        <v>1</v>
      </c>
      <c r="U18" s="29">
        <v>1</v>
      </c>
      <c r="V18" s="39">
        <v>1</v>
      </c>
      <c r="W18" s="34"/>
      <c r="X18" s="1" t="str">
        <f t="shared" si="0"/>
        <v>V</v>
      </c>
      <c r="AF18" s="1" t="s">
        <v>148</v>
      </c>
    </row>
    <row r="19" spans="1:32">
      <c r="A19" s="50" t="s">
        <v>31</v>
      </c>
      <c r="B19" s="51">
        <v>11546</v>
      </c>
      <c r="C19" s="33">
        <v>33821</v>
      </c>
      <c r="D19" s="27" t="s">
        <v>111</v>
      </c>
      <c r="E19" s="34"/>
      <c r="F19" s="38" t="s">
        <v>149</v>
      </c>
      <c r="G19" s="29"/>
      <c r="H19" s="29"/>
      <c r="I19" s="29" t="s">
        <v>148</v>
      </c>
      <c r="J19" s="29">
        <v>1</v>
      </c>
      <c r="K19" s="29" t="s">
        <v>148</v>
      </c>
      <c r="L19" s="29"/>
      <c r="M19" s="29" t="s">
        <v>149</v>
      </c>
      <c r="N19" s="29" t="s">
        <v>148</v>
      </c>
      <c r="O19" s="29" t="s">
        <v>148</v>
      </c>
      <c r="P19" s="29" t="s">
        <v>148</v>
      </c>
      <c r="Q19" s="29" t="s">
        <v>148</v>
      </c>
      <c r="R19" s="29">
        <v>3</v>
      </c>
      <c r="S19" s="29">
        <v>1</v>
      </c>
      <c r="T19" s="29" t="s">
        <v>148</v>
      </c>
      <c r="U19" s="29"/>
      <c r="V19" s="39"/>
      <c r="W19" s="34"/>
      <c r="X19" s="1" t="str">
        <f t="shared" si="0"/>
        <v>IV</v>
      </c>
      <c r="AC19" s="1" t="s">
        <v>148</v>
      </c>
      <c r="AF19" s="1">
        <v>3</v>
      </c>
    </row>
    <row r="20" spans="1:32" ht="12" thickBot="1">
      <c r="A20" s="50" t="s">
        <v>9</v>
      </c>
      <c r="B20" s="51">
        <v>30628</v>
      </c>
      <c r="C20" s="33">
        <v>75672</v>
      </c>
      <c r="D20" s="27" t="s">
        <v>112</v>
      </c>
      <c r="E20" s="34"/>
      <c r="F20" s="40" t="s">
        <v>149</v>
      </c>
      <c r="G20" s="41" t="s">
        <v>149</v>
      </c>
      <c r="H20" s="41" t="s">
        <v>148</v>
      </c>
      <c r="I20" s="41" t="s">
        <v>149</v>
      </c>
      <c r="J20" s="41" t="s">
        <v>149</v>
      </c>
      <c r="K20" s="41"/>
      <c r="L20" s="41" t="s">
        <v>148</v>
      </c>
      <c r="M20" s="41" t="s">
        <v>148</v>
      </c>
      <c r="N20" s="41" t="s">
        <v>148</v>
      </c>
      <c r="O20" s="41" t="s">
        <v>149</v>
      </c>
      <c r="P20" s="41" t="s">
        <v>149</v>
      </c>
      <c r="Q20" s="41" t="s">
        <v>149</v>
      </c>
      <c r="R20" s="41"/>
      <c r="S20" s="41" t="s">
        <v>148</v>
      </c>
      <c r="T20" s="41"/>
      <c r="U20" s="41"/>
      <c r="V20" s="42" t="s">
        <v>149</v>
      </c>
      <c r="W20" s="34"/>
      <c r="X20" s="1" t="str">
        <f t="shared" si="0"/>
        <v>IV</v>
      </c>
      <c r="Z20" s="1">
        <v>2</v>
      </c>
      <c r="AA20" s="1" t="s">
        <v>148</v>
      </c>
      <c r="AB20" s="1" t="s">
        <v>148</v>
      </c>
      <c r="AC20" s="1" t="s">
        <v>148</v>
      </c>
      <c r="AD20" s="1">
        <v>1</v>
      </c>
    </row>
    <row r="21" spans="1:32">
      <c r="A21" s="53"/>
      <c r="B21" s="54"/>
      <c r="C21" s="43"/>
      <c r="D21" s="44" t="s">
        <v>159</v>
      </c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1" t="str">
        <f t="shared" si="0"/>
        <v/>
      </c>
      <c r="Z21" s="34"/>
      <c r="AA21" s="34"/>
      <c r="AB21" s="34"/>
      <c r="AC21" s="34"/>
      <c r="AD21" s="34"/>
      <c r="AE21" s="34"/>
      <c r="AF21" s="34"/>
    </row>
    <row r="22" spans="1:32">
      <c r="A22" s="50" t="s">
        <v>58</v>
      </c>
      <c r="B22" s="51">
        <v>14453</v>
      </c>
      <c r="C22" s="33">
        <v>62926</v>
      </c>
      <c r="D22" s="27" t="s">
        <v>38</v>
      </c>
      <c r="E22" s="34"/>
      <c r="F22" s="1" t="s">
        <v>149</v>
      </c>
      <c r="I22" s="1" t="s">
        <v>149</v>
      </c>
      <c r="K22" s="1" t="s">
        <v>149</v>
      </c>
      <c r="L22" s="1" t="s">
        <v>149</v>
      </c>
      <c r="P22" s="1" t="s">
        <v>149</v>
      </c>
      <c r="Q22" s="1" t="s">
        <v>149</v>
      </c>
      <c r="S22" s="1">
        <v>1</v>
      </c>
      <c r="T22" s="1" t="s">
        <v>149</v>
      </c>
      <c r="U22" s="1">
        <v>1</v>
      </c>
      <c r="V22" s="1" t="s">
        <v>149</v>
      </c>
      <c r="W22" s="34"/>
      <c r="X22" s="1" t="str">
        <f t="shared" si="0"/>
        <v>III</v>
      </c>
      <c r="Z22" s="1" t="s">
        <v>158</v>
      </c>
      <c r="AE22" s="1" t="s">
        <v>149</v>
      </c>
    </row>
    <row r="23" spans="1:32">
      <c r="A23" s="50" t="s">
        <v>79</v>
      </c>
      <c r="B23" s="51">
        <v>37131</v>
      </c>
      <c r="C23" s="33">
        <v>101952</v>
      </c>
      <c r="D23" s="27" t="s">
        <v>109</v>
      </c>
      <c r="E23" s="34"/>
      <c r="G23" s="1">
        <v>1</v>
      </c>
      <c r="I23" s="1" t="s">
        <v>148</v>
      </c>
      <c r="J23" s="1" t="s">
        <v>148</v>
      </c>
      <c r="K23" s="1" t="s">
        <v>148</v>
      </c>
      <c r="L23" s="1">
        <v>1</v>
      </c>
      <c r="N23" s="1" t="s">
        <v>148</v>
      </c>
      <c r="O23" s="1">
        <v>1</v>
      </c>
      <c r="R23" s="1" t="s">
        <v>148</v>
      </c>
      <c r="S23" s="1" t="s">
        <v>148</v>
      </c>
      <c r="V23" s="1" t="s">
        <v>148</v>
      </c>
      <c r="W23" s="34"/>
      <c r="X23" s="1" t="str">
        <f t="shared" si="0"/>
        <v>III</v>
      </c>
      <c r="AA23" s="1" t="s">
        <v>149</v>
      </c>
      <c r="AC23" s="1" t="s">
        <v>149</v>
      </c>
      <c r="AD23" s="1" t="s">
        <v>148</v>
      </c>
    </row>
    <row r="24" spans="1:32">
      <c r="A24" s="50" t="s">
        <v>71</v>
      </c>
      <c r="B24" s="51">
        <v>13757</v>
      </c>
      <c r="C24" s="33">
        <v>55701</v>
      </c>
      <c r="D24" s="27" t="s">
        <v>118</v>
      </c>
      <c r="E24" s="34"/>
      <c r="G24" s="1" t="s">
        <v>148</v>
      </c>
      <c r="H24" s="1" t="s">
        <v>149</v>
      </c>
      <c r="L24" s="1" t="s">
        <v>149</v>
      </c>
      <c r="N24" s="1" t="s">
        <v>148</v>
      </c>
      <c r="O24" s="1" t="s">
        <v>148</v>
      </c>
      <c r="P24" s="1" t="s">
        <v>158</v>
      </c>
      <c r="V24" s="1">
        <v>1</v>
      </c>
      <c r="W24" s="34"/>
      <c r="X24" s="1" t="str">
        <f t="shared" si="0"/>
        <v>III</v>
      </c>
      <c r="AA24" s="1" t="s">
        <v>148</v>
      </c>
      <c r="AD24" s="1">
        <v>1</v>
      </c>
    </row>
    <row r="25" spans="1:32">
      <c r="A25" s="50" t="s">
        <v>79</v>
      </c>
      <c r="B25" s="51">
        <v>1376</v>
      </c>
      <c r="C25" s="33">
        <v>23564</v>
      </c>
      <c r="D25" s="27" t="s">
        <v>21</v>
      </c>
      <c r="E25" s="34"/>
      <c r="G25" s="1" t="s">
        <v>148</v>
      </c>
      <c r="H25" s="1" t="s">
        <v>149</v>
      </c>
      <c r="J25" s="1" t="s">
        <v>149</v>
      </c>
      <c r="K25" s="1" t="s">
        <v>149</v>
      </c>
      <c r="M25" s="1" t="s">
        <v>148</v>
      </c>
      <c r="O25" s="1" t="s">
        <v>149</v>
      </c>
      <c r="P25" s="1" t="s">
        <v>158</v>
      </c>
      <c r="W25" s="34"/>
      <c r="X25" s="1" t="str">
        <f t="shared" si="0"/>
        <v>III</v>
      </c>
      <c r="AA25" s="1" t="s">
        <v>158</v>
      </c>
      <c r="AB25" s="1" t="s">
        <v>149</v>
      </c>
      <c r="AD25" s="1" t="s">
        <v>148</v>
      </c>
    </row>
    <row r="26" spans="1:32">
      <c r="A26" s="50" t="s">
        <v>79</v>
      </c>
      <c r="B26" s="51">
        <v>12268</v>
      </c>
      <c r="C26" s="33">
        <v>35352</v>
      </c>
      <c r="D26" s="27" t="s">
        <v>108</v>
      </c>
      <c r="E26" s="34"/>
      <c r="G26" s="1" t="s">
        <v>149</v>
      </c>
      <c r="I26" s="1" t="s">
        <v>148</v>
      </c>
      <c r="J26" s="1" t="s">
        <v>148</v>
      </c>
      <c r="K26" s="1" t="s">
        <v>148</v>
      </c>
      <c r="M26" s="1" t="s">
        <v>149</v>
      </c>
      <c r="P26" s="19"/>
      <c r="R26" s="1" t="s">
        <v>149</v>
      </c>
      <c r="T26" s="1" t="s">
        <v>149</v>
      </c>
      <c r="U26" s="1" t="s">
        <v>148</v>
      </c>
      <c r="W26" s="34"/>
      <c r="X26" s="1" t="str">
        <f t="shared" si="0"/>
        <v>III</v>
      </c>
      <c r="AD26" s="1" t="s">
        <v>149</v>
      </c>
    </row>
    <row r="27" spans="1:32">
      <c r="A27" s="53"/>
      <c r="B27" s="54"/>
      <c r="C27" s="43"/>
      <c r="D27" s="44" t="s">
        <v>160</v>
      </c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1" t="str">
        <f t="shared" si="0"/>
        <v/>
      </c>
      <c r="Z27" s="34"/>
      <c r="AA27" s="34"/>
      <c r="AB27" s="34"/>
      <c r="AC27" s="34"/>
      <c r="AD27" s="34"/>
      <c r="AE27" s="34"/>
      <c r="AF27" s="34"/>
    </row>
    <row r="28" spans="1:32">
      <c r="A28" s="50" t="s">
        <v>9</v>
      </c>
      <c r="B28" s="51">
        <v>9148</v>
      </c>
      <c r="C28" s="33">
        <v>14621</v>
      </c>
      <c r="D28" s="27" t="s">
        <v>83</v>
      </c>
      <c r="E28" s="34"/>
      <c r="G28" s="1" t="s">
        <v>148</v>
      </c>
      <c r="H28" s="1" t="s">
        <v>148</v>
      </c>
      <c r="I28" s="1" t="s">
        <v>148</v>
      </c>
      <c r="J28" s="1" t="s">
        <v>148</v>
      </c>
      <c r="K28" s="1" t="s">
        <v>148</v>
      </c>
      <c r="M28" s="1" t="s">
        <v>148</v>
      </c>
      <c r="O28" s="1" t="s">
        <v>148</v>
      </c>
      <c r="R28" s="1" t="s">
        <v>149</v>
      </c>
      <c r="S28" s="1" t="s">
        <v>148</v>
      </c>
      <c r="T28" s="1">
        <v>1</v>
      </c>
      <c r="W28" s="34"/>
      <c r="X28" s="1" t="str">
        <f t="shared" si="0"/>
        <v>III</v>
      </c>
      <c r="Z28" s="1" t="s">
        <v>149</v>
      </c>
      <c r="AA28" s="1" t="s">
        <v>149</v>
      </c>
      <c r="AD28" s="1" t="s">
        <v>148</v>
      </c>
    </row>
    <row r="29" spans="1:32">
      <c r="A29" s="50" t="s">
        <v>82</v>
      </c>
      <c r="B29" s="51">
        <v>3738</v>
      </c>
      <c r="C29" s="33">
        <v>68191</v>
      </c>
      <c r="D29" s="27" t="s">
        <v>36</v>
      </c>
      <c r="E29" s="34"/>
      <c r="F29" s="1" t="s">
        <v>148</v>
      </c>
      <c r="I29" s="1">
        <v>1</v>
      </c>
      <c r="J29" s="1">
        <v>2</v>
      </c>
      <c r="K29" s="1">
        <v>1</v>
      </c>
      <c r="L29" s="1" t="s">
        <v>148</v>
      </c>
      <c r="M29" s="1">
        <v>2</v>
      </c>
      <c r="N29" s="1" t="s">
        <v>149</v>
      </c>
      <c r="P29" s="1">
        <v>2</v>
      </c>
      <c r="R29" s="1">
        <v>2</v>
      </c>
      <c r="T29" s="1" t="s">
        <v>149</v>
      </c>
      <c r="W29" s="34"/>
      <c r="X29" s="1" t="str">
        <f t="shared" si="0"/>
        <v>III</v>
      </c>
      <c r="Z29" s="1" t="s">
        <v>149</v>
      </c>
      <c r="AB29" s="1" t="s">
        <v>149</v>
      </c>
      <c r="AC29" s="1" t="s">
        <v>148</v>
      </c>
    </row>
    <row r="30" spans="1:32">
      <c r="A30" s="50" t="s">
        <v>73</v>
      </c>
      <c r="B30" s="51">
        <v>32301</v>
      </c>
      <c r="C30" s="33">
        <v>82319</v>
      </c>
      <c r="D30" s="27" t="s">
        <v>166</v>
      </c>
      <c r="E30" s="34"/>
      <c r="F30" s="1" t="s">
        <v>148</v>
      </c>
      <c r="J30" s="1" t="s">
        <v>148</v>
      </c>
      <c r="K30" s="1" t="s">
        <v>148</v>
      </c>
      <c r="L30" s="1" t="s">
        <v>149</v>
      </c>
      <c r="O30" s="1" t="s">
        <v>148</v>
      </c>
      <c r="P30" s="1" t="s">
        <v>148</v>
      </c>
      <c r="Q30" s="1" t="s">
        <v>148</v>
      </c>
      <c r="U30" s="1" t="s">
        <v>149</v>
      </c>
      <c r="W30" s="34"/>
      <c r="X30" s="1" t="str">
        <f t="shared" si="0"/>
        <v>III</v>
      </c>
      <c r="AA30" s="1" t="s">
        <v>149</v>
      </c>
      <c r="AD30" s="1" t="s">
        <v>148</v>
      </c>
      <c r="AE30" s="1">
        <v>2</v>
      </c>
    </row>
    <row r="31" spans="1:32">
      <c r="A31" s="50" t="s">
        <v>9</v>
      </c>
      <c r="B31" s="51">
        <v>14282</v>
      </c>
      <c r="C31" s="33">
        <v>60307</v>
      </c>
      <c r="D31" s="27" t="s">
        <v>13</v>
      </c>
      <c r="E31" s="34"/>
      <c r="F31" s="1" t="s">
        <v>149</v>
      </c>
      <c r="G31" s="1" t="s">
        <v>148</v>
      </c>
      <c r="H31" s="1" t="s">
        <v>148</v>
      </c>
      <c r="M31" s="1" t="s">
        <v>149</v>
      </c>
      <c r="O31" s="1" t="s">
        <v>149</v>
      </c>
      <c r="P31" s="19"/>
      <c r="W31" s="34"/>
      <c r="X31" s="1" t="str">
        <f t="shared" si="0"/>
        <v>II</v>
      </c>
      <c r="Z31" s="1" t="s">
        <v>149</v>
      </c>
      <c r="AA31" s="1" t="s">
        <v>149</v>
      </c>
      <c r="AB31" s="1" t="s">
        <v>149</v>
      </c>
      <c r="AC31" s="1" t="s">
        <v>149</v>
      </c>
      <c r="AD31" s="1" t="s">
        <v>148</v>
      </c>
    </row>
    <row r="32" spans="1:32">
      <c r="A32" s="50" t="s">
        <v>82</v>
      </c>
      <c r="B32" s="51">
        <v>6874</v>
      </c>
      <c r="C32" s="33">
        <v>27141</v>
      </c>
      <c r="D32" s="27" t="s">
        <v>26</v>
      </c>
      <c r="E32" s="34"/>
      <c r="F32" s="1">
        <v>1</v>
      </c>
      <c r="G32" s="1" t="s">
        <v>148</v>
      </c>
      <c r="K32" s="1" t="s">
        <v>148</v>
      </c>
      <c r="W32" s="34"/>
      <c r="X32" s="1" t="str">
        <f t="shared" si="0"/>
        <v>I</v>
      </c>
      <c r="AB32" s="1">
        <v>1</v>
      </c>
      <c r="AC32" s="1">
        <v>1</v>
      </c>
      <c r="AD32" s="1">
        <v>1</v>
      </c>
      <c r="AE32" s="1" t="s">
        <v>149</v>
      </c>
      <c r="AF32" s="1" t="s">
        <v>149</v>
      </c>
    </row>
    <row r="33" spans="1:32">
      <c r="A33" s="50" t="s">
        <v>104</v>
      </c>
      <c r="B33" s="51">
        <v>1902</v>
      </c>
      <c r="C33" s="33">
        <v>12579</v>
      </c>
      <c r="D33" s="27" t="s">
        <v>89</v>
      </c>
      <c r="E33" s="34"/>
      <c r="G33" s="1" t="s">
        <v>148</v>
      </c>
      <c r="I33" s="1" t="s">
        <v>148</v>
      </c>
      <c r="M33" s="1" t="s">
        <v>149</v>
      </c>
      <c r="P33" s="19"/>
      <c r="R33" s="1" t="s">
        <v>148</v>
      </c>
      <c r="W33" s="34"/>
      <c r="X33" s="1" t="str">
        <f t="shared" si="0"/>
        <v>II</v>
      </c>
      <c r="Z33" s="1" t="s">
        <v>148</v>
      </c>
      <c r="AB33" s="1" t="s">
        <v>148</v>
      </c>
      <c r="AC33" s="1" t="s">
        <v>149</v>
      </c>
      <c r="AD33" s="1" t="s">
        <v>148</v>
      </c>
    </row>
    <row r="34" spans="1:32">
      <c r="A34" s="50" t="s">
        <v>73</v>
      </c>
      <c r="B34" s="51">
        <v>12547</v>
      </c>
      <c r="C34" s="33">
        <v>39994</v>
      </c>
      <c r="D34" s="27" t="s">
        <v>30</v>
      </c>
      <c r="E34" s="34"/>
      <c r="W34" s="34"/>
      <c r="X34" s="1" t="str">
        <f t="shared" si="0"/>
        <v/>
      </c>
      <c r="AA34" s="1" t="s">
        <v>149</v>
      </c>
      <c r="AC34" s="1" t="s">
        <v>148</v>
      </c>
      <c r="AF34" s="1">
        <v>1</v>
      </c>
    </row>
    <row r="35" spans="1:32">
      <c r="A35" s="50" t="s">
        <v>9</v>
      </c>
      <c r="B35" s="51">
        <v>2783</v>
      </c>
      <c r="C35" s="33">
        <v>5397</v>
      </c>
      <c r="D35" s="27" t="s">
        <v>3</v>
      </c>
      <c r="E35" s="34"/>
      <c r="J35" s="1" t="s">
        <v>148</v>
      </c>
      <c r="W35" s="34"/>
      <c r="X35" s="1" t="str">
        <f t="shared" si="0"/>
        <v>+</v>
      </c>
      <c r="AB35" s="1" t="s">
        <v>148</v>
      </c>
      <c r="AC35" s="1" t="s">
        <v>149</v>
      </c>
    </row>
    <row r="36" spans="1:32">
      <c r="A36" s="50" t="s">
        <v>73</v>
      </c>
      <c r="B36" s="51">
        <v>12634</v>
      </c>
      <c r="C36" s="33">
        <v>41330</v>
      </c>
      <c r="D36" s="27" t="s">
        <v>116</v>
      </c>
      <c r="E36" s="34"/>
      <c r="N36" s="1" t="s">
        <v>149</v>
      </c>
      <c r="W36" s="34"/>
      <c r="X36" s="1" t="str">
        <f t="shared" si="0"/>
        <v>+</v>
      </c>
      <c r="AC36" s="1" t="s">
        <v>148</v>
      </c>
      <c r="AF36" s="1" t="s">
        <v>148</v>
      </c>
    </row>
    <row r="37" spans="1:32">
      <c r="A37" s="50" t="s">
        <v>48</v>
      </c>
      <c r="B37" s="51">
        <v>6629</v>
      </c>
      <c r="C37" s="33">
        <v>5199</v>
      </c>
      <c r="D37" s="27" t="s">
        <v>41</v>
      </c>
      <c r="E37" s="34"/>
      <c r="W37" s="34"/>
      <c r="X37" s="1" t="str">
        <f t="shared" si="0"/>
        <v/>
      </c>
      <c r="AD37" s="1" t="s">
        <v>149</v>
      </c>
      <c r="AE37" s="1" t="s">
        <v>148</v>
      </c>
    </row>
    <row r="38" spans="1:32">
      <c r="A38" s="53"/>
      <c r="B38" s="54"/>
      <c r="C38" s="43"/>
      <c r="D38" s="44" t="s">
        <v>161</v>
      </c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1" t="str">
        <f t="shared" si="0"/>
        <v/>
      </c>
      <c r="Z38" s="34"/>
      <c r="AA38" s="34"/>
      <c r="AB38" s="34"/>
      <c r="AC38" s="34"/>
      <c r="AD38" s="34"/>
      <c r="AE38" s="34"/>
      <c r="AF38" s="34"/>
    </row>
    <row r="39" spans="1:32">
      <c r="A39" s="50" t="s">
        <v>99</v>
      </c>
      <c r="B39" s="51">
        <v>973</v>
      </c>
      <c r="C39" s="33">
        <v>35770</v>
      </c>
      <c r="D39" s="27" t="s">
        <v>88</v>
      </c>
      <c r="E39" s="34"/>
      <c r="I39" s="1" t="s">
        <v>148</v>
      </c>
      <c r="J39" s="1" t="s">
        <v>148</v>
      </c>
      <c r="M39" s="1" t="s">
        <v>148</v>
      </c>
      <c r="N39" s="1" t="s">
        <v>148</v>
      </c>
      <c r="O39" s="1" t="s">
        <v>149</v>
      </c>
      <c r="S39" s="1" t="s">
        <v>148</v>
      </c>
      <c r="W39" s="34"/>
      <c r="X39" s="1" t="str">
        <f t="shared" si="0"/>
        <v>II</v>
      </c>
    </row>
    <row r="40" spans="1:32">
      <c r="A40" s="50" t="s">
        <v>97</v>
      </c>
      <c r="B40" s="51">
        <v>6671</v>
      </c>
      <c r="C40" s="33">
        <v>10125</v>
      </c>
      <c r="D40" s="27" t="s">
        <v>27</v>
      </c>
      <c r="E40" s="34"/>
      <c r="F40" s="1" t="s">
        <v>149</v>
      </c>
      <c r="G40" s="1" t="s">
        <v>158</v>
      </c>
      <c r="N40" s="1" t="s">
        <v>158</v>
      </c>
      <c r="W40" s="34"/>
      <c r="X40" s="1" t="str">
        <f t="shared" si="0"/>
        <v>I</v>
      </c>
      <c r="AA40" s="1">
        <v>1</v>
      </c>
      <c r="AB40" s="1" t="s">
        <v>149</v>
      </c>
      <c r="AC40" s="1" t="s">
        <v>149</v>
      </c>
      <c r="AD40" s="1" t="s">
        <v>149</v>
      </c>
      <c r="AF40" s="1">
        <v>2</v>
      </c>
    </row>
    <row r="41" spans="1:32">
      <c r="A41" s="53"/>
      <c r="B41" s="54"/>
      <c r="C41" s="43"/>
      <c r="D41" s="44" t="s">
        <v>162</v>
      </c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1" t="str">
        <f t="shared" si="0"/>
        <v/>
      </c>
      <c r="Z41" s="34"/>
      <c r="AA41" s="34"/>
      <c r="AB41" s="34"/>
      <c r="AC41" s="34"/>
      <c r="AD41" s="34"/>
      <c r="AE41" s="34"/>
      <c r="AF41" s="34"/>
    </row>
    <row r="42" spans="1:32">
      <c r="A42" s="50" t="s">
        <v>92</v>
      </c>
      <c r="B42" s="51">
        <v>6636</v>
      </c>
      <c r="C42" s="33">
        <v>6705</v>
      </c>
      <c r="D42" s="27" t="s">
        <v>76</v>
      </c>
      <c r="E42" s="34"/>
      <c r="H42" s="1" t="s">
        <v>149</v>
      </c>
      <c r="I42" s="1" t="s">
        <v>149</v>
      </c>
      <c r="J42" s="1" t="s">
        <v>148</v>
      </c>
      <c r="K42" s="1" t="s">
        <v>148</v>
      </c>
      <c r="R42" s="1" t="s">
        <v>149</v>
      </c>
      <c r="S42" s="1" t="s">
        <v>149</v>
      </c>
      <c r="T42" s="1" t="s">
        <v>148</v>
      </c>
      <c r="W42" s="34"/>
      <c r="X42" s="1" t="str">
        <f t="shared" si="0"/>
        <v>III</v>
      </c>
      <c r="AE42" s="1" t="s">
        <v>149</v>
      </c>
      <c r="AF42" s="1" t="s">
        <v>148</v>
      </c>
    </row>
    <row r="43" spans="1:32">
      <c r="A43" s="50" t="s">
        <v>34</v>
      </c>
      <c r="B43" s="51">
        <v>12471</v>
      </c>
      <c r="C43" s="33">
        <v>38781</v>
      </c>
      <c r="D43" s="19" t="s">
        <v>114</v>
      </c>
      <c r="E43" s="34"/>
      <c r="H43" s="1">
        <v>2</v>
      </c>
      <c r="M43" s="1" t="s">
        <v>149</v>
      </c>
      <c r="N43" s="1" t="s">
        <v>148</v>
      </c>
      <c r="W43" s="34"/>
      <c r="X43" s="1" t="str">
        <f t="shared" si="0"/>
        <v>I</v>
      </c>
      <c r="AB43" s="1" t="s">
        <v>158</v>
      </c>
      <c r="AC43" s="1">
        <v>2</v>
      </c>
    </row>
    <row r="44" spans="1:32">
      <c r="A44" s="50" t="s">
        <v>92</v>
      </c>
      <c r="B44" s="51">
        <v>9674</v>
      </c>
      <c r="C44" s="33">
        <v>21113</v>
      </c>
      <c r="D44" s="27" t="s">
        <v>95</v>
      </c>
      <c r="E44" s="34"/>
      <c r="W44" s="34"/>
      <c r="X44" s="1" t="str">
        <f t="shared" si="0"/>
        <v/>
      </c>
      <c r="AC44" s="1" t="s">
        <v>149</v>
      </c>
      <c r="AF44" s="1" t="s">
        <v>149</v>
      </c>
    </row>
    <row r="45" spans="1:32">
      <c r="A45" s="50" t="s">
        <v>10</v>
      </c>
      <c r="B45" s="51">
        <v>13238</v>
      </c>
      <c r="C45" s="33">
        <v>48995</v>
      </c>
      <c r="D45" s="27" t="s">
        <v>163</v>
      </c>
      <c r="E45" s="34"/>
      <c r="W45" s="34"/>
      <c r="X45" s="1" t="str">
        <f t="shared" si="0"/>
        <v/>
      </c>
      <c r="AC45" s="1" t="s">
        <v>148</v>
      </c>
      <c r="AF45" s="1" t="s">
        <v>148</v>
      </c>
    </row>
    <row r="46" spans="1:32">
      <c r="A46" s="53"/>
      <c r="B46" s="54"/>
      <c r="C46" s="43"/>
      <c r="D46" s="44" t="s">
        <v>156</v>
      </c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34"/>
      <c r="X46" s="1" t="str">
        <f t="shared" ref="X46:X71" si="1">IF(COUNTA(E46:W46)=0,"",IF(COUNTA(E46:W46)*100/$X$12&lt;=5,"r",IF(COUNTA(E46:W46)*100/$X$12&lt;=10,"+",ROMAN(INT(5/$X$12*(COUNTA(E46:W46))-0.01)+1))))</f>
        <v/>
      </c>
      <c r="Z46" s="45"/>
      <c r="AA46" s="45"/>
      <c r="AB46" s="45"/>
      <c r="AC46" s="45"/>
      <c r="AD46" s="45"/>
      <c r="AE46" s="45"/>
      <c r="AF46" s="45"/>
    </row>
    <row r="47" spans="1:32">
      <c r="A47" s="50" t="s">
        <v>7</v>
      </c>
      <c r="B47" s="51">
        <v>12528</v>
      </c>
      <c r="C47" s="33">
        <v>39407</v>
      </c>
      <c r="D47" s="27" t="s">
        <v>115</v>
      </c>
      <c r="E47" s="34"/>
      <c r="G47" s="1" t="s">
        <v>149</v>
      </c>
      <c r="I47" s="1" t="s">
        <v>149</v>
      </c>
      <c r="J47" s="1" t="s">
        <v>148</v>
      </c>
      <c r="K47" s="1" t="s">
        <v>148</v>
      </c>
      <c r="M47" s="1" t="s">
        <v>149</v>
      </c>
      <c r="P47" s="19" t="s">
        <v>149</v>
      </c>
      <c r="W47" s="34"/>
      <c r="X47" s="1" t="str">
        <f t="shared" si="1"/>
        <v>II</v>
      </c>
      <c r="AF47" s="1">
        <v>1</v>
      </c>
    </row>
    <row r="48" spans="1:32">
      <c r="A48" s="50" t="s">
        <v>106</v>
      </c>
      <c r="B48" s="51">
        <v>12509</v>
      </c>
      <c r="C48" s="33">
        <v>39281</v>
      </c>
      <c r="D48" s="27" t="s">
        <v>74</v>
      </c>
      <c r="E48" s="34"/>
      <c r="H48" s="1">
        <v>1</v>
      </c>
      <c r="V48" s="1">
        <v>2</v>
      </c>
      <c r="W48" s="34"/>
      <c r="X48" s="1" t="str">
        <f t="shared" si="1"/>
        <v>I</v>
      </c>
      <c r="Z48" s="1" t="s">
        <v>148</v>
      </c>
      <c r="AE48" s="1" t="s">
        <v>149</v>
      </c>
    </row>
    <row r="49" spans="1:32">
      <c r="A49" s="50" t="s">
        <v>107</v>
      </c>
      <c r="B49" s="51">
        <v>4436</v>
      </c>
      <c r="C49" s="33">
        <v>18235</v>
      </c>
      <c r="D49" s="27" t="s">
        <v>24</v>
      </c>
      <c r="E49" s="34"/>
      <c r="L49" s="1" t="s">
        <v>158</v>
      </c>
      <c r="Q49" s="1" t="s">
        <v>158</v>
      </c>
      <c r="T49" s="1" t="s">
        <v>148</v>
      </c>
      <c r="W49" s="34"/>
      <c r="X49" s="1" t="str">
        <f t="shared" si="1"/>
        <v>I</v>
      </c>
    </row>
    <row r="50" spans="1:32">
      <c r="A50" s="50" t="s">
        <v>78</v>
      </c>
      <c r="B50" s="51">
        <v>11238</v>
      </c>
      <c r="C50" s="33">
        <v>33399</v>
      </c>
      <c r="D50" s="27" t="s">
        <v>110</v>
      </c>
      <c r="E50" s="34"/>
      <c r="J50" s="1" t="s">
        <v>148</v>
      </c>
      <c r="O50" s="1" t="s">
        <v>149</v>
      </c>
      <c r="W50" s="34"/>
      <c r="X50" s="1" t="str">
        <f t="shared" si="1"/>
        <v>I</v>
      </c>
      <c r="AF50" s="1" t="s">
        <v>148</v>
      </c>
    </row>
    <row r="51" spans="1:32">
      <c r="A51" s="53"/>
      <c r="B51" s="54"/>
      <c r="C51" s="43"/>
      <c r="D51" s="44" t="s">
        <v>157</v>
      </c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1" t="str">
        <f t="shared" si="1"/>
        <v/>
      </c>
      <c r="Z51" s="34"/>
      <c r="AA51" s="34"/>
      <c r="AB51" s="34"/>
      <c r="AC51" s="34"/>
      <c r="AD51" s="34"/>
      <c r="AE51" s="34"/>
      <c r="AF51" s="34"/>
    </row>
    <row r="52" spans="1:32">
      <c r="A52" s="50" t="s">
        <v>33</v>
      </c>
      <c r="B52" s="51">
        <v>9976</v>
      </c>
      <c r="C52" s="33">
        <v>25748</v>
      </c>
      <c r="D52" s="27" t="s">
        <v>94</v>
      </c>
      <c r="E52" s="34"/>
      <c r="W52" s="34"/>
      <c r="X52" s="1" t="str">
        <f t="shared" si="1"/>
        <v/>
      </c>
      <c r="AD52" s="1" t="s">
        <v>158</v>
      </c>
    </row>
    <row r="53" spans="1:32">
      <c r="A53" s="50" t="s">
        <v>32</v>
      </c>
      <c r="B53" s="51">
        <v>13341</v>
      </c>
      <c r="C53" s="33">
        <v>50916</v>
      </c>
      <c r="D53" s="27" t="s">
        <v>84</v>
      </c>
      <c r="E53" s="34"/>
      <c r="W53" s="34"/>
      <c r="X53" s="1" t="str">
        <f t="shared" si="1"/>
        <v/>
      </c>
      <c r="AC53" s="1" t="s">
        <v>149</v>
      </c>
    </row>
    <row r="54" spans="1:32">
      <c r="A54" s="50" t="s">
        <v>64</v>
      </c>
      <c r="B54" s="51">
        <v>739</v>
      </c>
      <c r="C54" s="33">
        <v>19797</v>
      </c>
      <c r="D54" s="27" t="s">
        <v>103</v>
      </c>
      <c r="E54" s="34"/>
      <c r="W54" s="34"/>
      <c r="X54" s="1" t="str">
        <f t="shared" si="1"/>
        <v/>
      </c>
      <c r="AC54" s="1" t="s">
        <v>148</v>
      </c>
    </row>
    <row r="55" spans="1:32">
      <c r="A55" s="50" t="s">
        <v>62</v>
      </c>
      <c r="B55" s="51">
        <v>2929</v>
      </c>
      <c r="C55" s="33">
        <v>32067</v>
      </c>
      <c r="D55" s="27" t="s">
        <v>102</v>
      </c>
      <c r="E55" s="34"/>
      <c r="W55" s="34"/>
      <c r="X55" s="1" t="str">
        <f t="shared" si="1"/>
        <v/>
      </c>
      <c r="AD55" s="1" t="s">
        <v>149</v>
      </c>
    </row>
    <row r="56" spans="1:32">
      <c r="A56" s="50" t="s">
        <v>49</v>
      </c>
      <c r="B56" s="51">
        <v>1581</v>
      </c>
      <c r="C56" s="33">
        <v>12768</v>
      </c>
      <c r="D56" s="27" t="s">
        <v>90</v>
      </c>
      <c r="E56" s="34"/>
      <c r="N56" s="1" t="s">
        <v>158</v>
      </c>
      <c r="W56" s="34"/>
      <c r="X56" s="1" t="str">
        <f t="shared" si="1"/>
        <v>+</v>
      </c>
    </row>
    <row r="57" spans="1:32">
      <c r="A57" s="50" t="s">
        <v>119</v>
      </c>
      <c r="B57" s="51">
        <v>2280</v>
      </c>
      <c r="C57" s="33">
        <v>65656</v>
      </c>
      <c r="D57" s="27" t="s">
        <v>69</v>
      </c>
      <c r="E57" s="34"/>
      <c r="O57" s="1" t="s">
        <v>158</v>
      </c>
      <c r="W57" s="34"/>
      <c r="X57" s="1" t="str">
        <f t="shared" si="1"/>
        <v>+</v>
      </c>
    </row>
    <row r="58" spans="1:32">
      <c r="A58" s="50" t="s">
        <v>9</v>
      </c>
      <c r="B58" s="51">
        <v>3966</v>
      </c>
      <c r="C58" s="33">
        <v>46595</v>
      </c>
      <c r="D58" s="27" t="s">
        <v>19</v>
      </c>
      <c r="E58" s="34"/>
      <c r="J58" s="1" t="s">
        <v>148</v>
      </c>
      <c r="W58" s="34"/>
      <c r="X58" s="1" t="str">
        <f t="shared" si="1"/>
        <v>+</v>
      </c>
    </row>
    <row r="59" spans="1:32">
      <c r="A59" s="50" t="s">
        <v>9</v>
      </c>
      <c r="B59" s="51">
        <v>3703</v>
      </c>
      <c r="C59" s="33">
        <v>67337</v>
      </c>
      <c r="D59" s="27" t="s">
        <v>126</v>
      </c>
      <c r="E59" s="34"/>
      <c r="Q59" s="1">
        <v>1</v>
      </c>
      <c r="W59" s="34"/>
      <c r="X59" s="1" t="str">
        <f t="shared" si="1"/>
        <v>+</v>
      </c>
    </row>
    <row r="60" spans="1:32">
      <c r="A60" s="50" t="s">
        <v>9</v>
      </c>
      <c r="B60" s="51">
        <v>5020</v>
      </c>
      <c r="C60" s="33">
        <v>7277</v>
      </c>
      <c r="D60" s="27" t="s">
        <v>96</v>
      </c>
      <c r="E60" s="34"/>
      <c r="W60" s="34"/>
      <c r="X60" s="1" t="str">
        <f t="shared" si="1"/>
        <v/>
      </c>
      <c r="AA60" s="1">
        <v>2</v>
      </c>
    </row>
    <row r="61" spans="1:32">
      <c r="A61" s="50" t="s">
        <v>12</v>
      </c>
      <c r="B61" s="51">
        <v>3095</v>
      </c>
      <c r="C61" s="33">
        <v>44898</v>
      </c>
      <c r="D61" s="27" t="s">
        <v>117</v>
      </c>
      <c r="E61" s="34"/>
      <c r="W61" s="34"/>
      <c r="X61" s="1" t="str">
        <f t="shared" si="1"/>
        <v/>
      </c>
      <c r="AA61" s="1" t="s">
        <v>149</v>
      </c>
    </row>
    <row r="62" spans="1:32">
      <c r="A62" s="50" t="s">
        <v>99</v>
      </c>
      <c r="B62" s="51">
        <v>8863</v>
      </c>
      <c r="C62" s="33">
        <v>11539</v>
      </c>
      <c r="D62" s="27" t="s">
        <v>87</v>
      </c>
      <c r="E62" s="34"/>
      <c r="W62" s="34"/>
      <c r="X62" s="1" t="str">
        <f t="shared" si="1"/>
        <v/>
      </c>
      <c r="AA62" s="1" t="s">
        <v>149</v>
      </c>
    </row>
    <row r="63" spans="1:32">
      <c r="A63" s="50" t="s">
        <v>82</v>
      </c>
      <c r="B63" s="51">
        <v>14372</v>
      </c>
      <c r="C63" s="33">
        <v>61119</v>
      </c>
      <c r="D63" s="27" t="s">
        <v>14</v>
      </c>
      <c r="E63" s="34"/>
      <c r="W63" s="34"/>
      <c r="X63" s="1" t="str">
        <f t="shared" si="1"/>
        <v/>
      </c>
      <c r="AC63" s="1">
        <v>1</v>
      </c>
    </row>
    <row r="64" spans="1:32">
      <c r="A64" s="50" t="s">
        <v>63</v>
      </c>
      <c r="B64" s="51">
        <v>6601</v>
      </c>
      <c r="C64" s="33">
        <v>1950</v>
      </c>
      <c r="D64" s="27" t="s">
        <v>44</v>
      </c>
      <c r="E64" s="34"/>
      <c r="W64" s="34"/>
      <c r="X64" s="1" t="str">
        <f t="shared" si="1"/>
        <v/>
      </c>
      <c r="AA64" s="1" t="s">
        <v>148</v>
      </c>
    </row>
    <row r="65" spans="1:32">
      <c r="A65" s="50" t="s">
        <v>53</v>
      </c>
      <c r="B65" s="51">
        <v>987</v>
      </c>
      <c r="C65" s="33">
        <v>37341</v>
      </c>
      <c r="D65" s="27" t="s">
        <v>81</v>
      </c>
      <c r="E65" s="34"/>
      <c r="S65" s="1" t="s">
        <v>148</v>
      </c>
      <c r="W65" s="34"/>
      <c r="X65" s="1" t="str">
        <f t="shared" si="1"/>
        <v>+</v>
      </c>
    </row>
    <row r="66" spans="1:32">
      <c r="A66" s="50" t="s">
        <v>52</v>
      </c>
      <c r="B66" s="51">
        <v>32463</v>
      </c>
      <c r="C66" s="33">
        <v>82691</v>
      </c>
      <c r="D66" s="27" t="s">
        <v>113</v>
      </c>
      <c r="E66" s="34"/>
      <c r="W66" s="34"/>
      <c r="X66" s="1" t="str">
        <f t="shared" si="1"/>
        <v/>
      </c>
      <c r="AF66" s="1" t="s">
        <v>148</v>
      </c>
    </row>
    <row r="67" spans="1:32">
      <c r="A67" s="50" t="s">
        <v>32</v>
      </c>
      <c r="B67" s="51">
        <v>13301</v>
      </c>
      <c r="C67" s="33">
        <v>49954</v>
      </c>
      <c r="D67" s="27" t="s">
        <v>77</v>
      </c>
      <c r="E67" s="34"/>
      <c r="W67" s="34"/>
      <c r="X67" s="1" t="str">
        <f t="shared" si="1"/>
        <v/>
      </c>
      <c r="AF67" s="1" t="s">
        <v>148</v>
      </c>
    </row>
    <row r="68" spans="1:32">
      <c r="A68" s="50" t="s">
        <v>34</v>
      </c>
      <c r="B68" s="51">
        <v>364</v>
      </c>
      <c r="C68" s="33">
        <v>374</v>
      </c>
      <c r="D68" s="27" t="s">
        <v>68</v>
      </c>
      <c r="E68" s="34"/>
      <c r="W68" s="34"/>
      <c r="X68" s="1" t="str">
        <f t="shared" si="1"/>
        <v/>
      </c>
      <c r="AF68" s="1" t="s">
        <v>149</v>
      </c>
    </row>
    <row r="69" spans="1:32">
      <c r="A69" s="50" t="s">
        <v>51</v>
      </c>
      <c r="B69" s="51">
        <v>8744</v>
      </c>
      <c r="C69" s="33">
        <v>9101</v>
      </c>
      <c r="D69" s="2" t="s">
        <v>179</v>
      </c>
      <c r="E69" s="34"/>
      <c r="W69" s="34"/>
      <c r="X69" s="1" t="str">
        <f t="shared" si="1"/>
        <v/>
      </c>
      <c r="AF69" s="1" t="s">
        <v>149</v>
      </c>
    </row>
    <row r="70" spans="1:32">
      <c r="A70" s="50" t="s">
        <v>9</v>
      </c>
      <c r="B70" s="51">
        <v>172</v>
      </c>
      <c r="C70" s="33">
        <v>25380</v>
      </c>
      <c r="D70" s="27" t="s">
        <v>67</v>
      </c>
      <c r="E70" s="34"/>
      <c r="W70" s="34"/>
      <c r="X70" s="1" t="str">
        <f t="shared" si="1"/>
        <v/>
      </c>
      <c r="AF70" s="1" t="s">
        <v>158</v>
      </c>
    </row>
    <row r="71" spans="1:32">
      <c r="A71" s="50" t="s">
        <v>72</v>
      </c>
      <c r="B71" s="51">
        <v>5686</v>
      </c>
      <c r="C71" s="33">
        <v>70600</v>
      </c>
      <c r="D71" s="27" t="s">
        <v>127</v>
      </c>
      <c r="E71" s="34"/>
      <c r="W71" s="34"/>
      <c r="X71" s="1" t="str">
        <f t="shared" si="1"/>
        <v/>
      </c>
      <c r="AE71" s="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J72"/>
  <sheetViews>
    <sheetView workbookViewId="0">
      <selection activeCell="N34" sqref="N34"/>
    </sheetView>
  </sheetViews>
  <sheetFormatPr baseColWidth="10" defaultRowHeight="11.25"/>
  <cols>
    <col min="1" max="1" width="10.42578125" style="56" customWidth="1"/>
    <col min="2" max="3" width="2.5703125" style="57" customWidth="1"/>
    <col min="4" max="4" width="51.42578125" style="56" bestFit="1" customWidth="1"/>
    <col min="5" max="21" width="3.5703125" style="59" customWidth="1"/>
    <col min="22" max="22" width="1.7109375" style="59" customWidth="1"/>
    <col min="23" max="24" width="3.7109375" style="59" customWidth="1"/>
    <col min="25" max="31" width="3.5703125" style="59" customWidth="1"/>
    <col min="32" max="36" width="3.7109375" style="1" customWidth="1"/>
    <col min="37" max="37" width="3.7109375" style="19" customWidth="1"/>
    <col min="38" max="16384" width="11.42578125" style="19"/>
  </cols>
  <sheetData>
    <row r="1" spans="1:36">
      <c r="D1" s="58" t="s">
        <v>128</v>
      </c>
    </row>
    <row r="2" spans="1:36">
      <c r="D2" s="60" t="s">
        <v>129</v>
      </c>
    </row>
    <row r="3" spans="1:36">
      <c r="D3" s="57" t="s">
        <v>130</v>
      </c>
    </row>
    <row r="4" spans="1:36">
      <c r="A4" s="24"/>
      <c r="D4" s="57" t="s">
        <v>175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61"/>
      <c r="X4" s="61"/>
      <c r="Y4" s="8"/>
      <c r="Z4" s="8"/>
      <c r="AA4" s="8"/>
      <c r="AB4" s="8"/>
      <c r="AC4" s="8"/>
      <c r="AD4" s="8"/>
      <c r="AE4" s="8"/>
      <c r="AF4" s="8"/>
      <c r="AG4" s="8"/>
      <c r="AH4" s="8"/>
    </row>
    <row r="5" spans="1:36" ht="41.25" customHeight="1">
      <c r="D5" s="57"/>
      <c r="Y5" s="62" t="s">
        <v>164</v>
      </c>
      <c r="Z5" s="62" t="s">
        <v>164</v>
      </c>
      <c r="AA5" s="62" t="s">
        <v>164</v>
      </c>
      <c r="AB5" s="62" t="s">
        <v>164</v>
      </c>
      <c r="AC5" s="62" t="s">
        <v>164</v>
      </c>
      <c r="AD5" s="62" t="s">
        <v>164</v>
      </c>
      <c r="AE5" s="62" t="s">
        <v>165</v>
      </c>
      <c r="AF5" s="22"/>
      <c r="AG5" s="23"/>
    </row>
    <row r="6" spans="1:36">
      <c r="A6" s="24"/>
      <c r="D6" s="63" t="s">
        <v>176</v>
      </c>
      <c r="E6" s="8">
        <v>12</v>
      </c>
      <c r="F6" s="8">
        <v>4</v>
      </c>
      <c r="G6" s="8">
        <v>6</v>
      </c>
      <c r="H6" s="8">
        <v>10</v>
      </c>
      <c r="I6" s="8">
        <v>9</v>
      </c>
      <c r="J6" s="8">
        <v>11</v>
      </c>
      <c r="K6" s="8">
        <v>7</v>
      </c>
      <c r="L6" s="8">
        <v>15</v>
      </c>
      <c r="M6" s="8">
        <v>5</v>
      </c>
      <c r="N6" s="8">
        <v>3</v>
      </c>
      <c r="O6" s="8">
        <v>17</v>
      </c>
      <c r="P6" s="8">
        <v>2</v>
      </c>
      <c r="Q6" s="8">
        <v>16</v>
      </c>
      <c r="R6" s="8">
        <v>8</v>
      </c>
      <c r="S6" s="8">
        <v>14</v>
      </c>
      <c r="T6" s="8">
        <v>23</v>
      </c>
      <c r="U6" s="8">
        <v>24</v>
      </c>
      <c r="V6" s="8"/>
      <c r="W6" s="61"/>
      <c r="X6" s="61"/>
      <c r="Y6" s="8">
        <v>18</v>
      </c>
      <c r="Z6" s="8">
        <v>13</v>
      </c>
      <c r="AA6" s="8">
        <v>19</v>
      </c>
      <c r="AB6" s="8">
        <v>20</v>
      </c>
      <c r="AC6" s="8">
        <v>1</v>
      </c>
      <c r="AD6" s="8">
        <v>22</v>
      </c>
      <c r="AE6" s="8">
        <v>21</v>
      </c>
      <c r="AF6" s="8"/>
      <c r="AG6" s="8"/>
      <c r="AH6" s="8"/>
    </row>
    <row r="7" spans="1:36">
      <c r="A7" s="24"/>
      <c r="D7" s="63" t="s">
        <v>147</v>
      </c>
      <c r="E7" s="8">
        <v>10</v>
      </c>
      <c r="F7" s="28">
        <v>45</v>
      </c>
      <c r="G7" s="8">
        <v>60</v>
      </c>
      <c r="H7" s="8">
        <v>50</v>
      </c>
      <c r="I7" s="8">
        <v>70</v>
      </c>
      <c r="J7" s="8">
        <v>60</v>
      </c>
      <c r="K7" s="8">
        <v>70</v>
      </c>
      <c r="L7" s="8">
        <v>45</v>
      </c>
      <c r="M7" s="8">
        <v>70</v>
      </c>
      <c r="N7" s="8">
        <v>40</v>
      </c>
      <c r="O7" s="8">
        <v>60</v>
      </c>
      <c r="P7" s="8">
        <v>50</v>
      </c>
      <c r="Q7" s="8">
        <v>45</v>
      </c>
      <c r="R7" s="8">
        <v>60</v>
      </c>
      <c r="S7" s="8">
        <v>60</v>
      </c>
      <c r="T7" s="8">
        <v>60</v>
      </c>
      <c r="U7" s="8">
        <v>50</v>
      </c>
      <c r="V7" s="8"/>
      <c r="W7" s="8"/>
      <c r="X7" s="8"/>
      <c r="Y7" s="8">
        <v>40</v>
      </c>
      <c r="Z7" s="8">
        <v>45</v>
      </c>
      <c r="AA7" s="8">
        <v>8</v>
      </c>
      <c r="AB7" s="8">
        <v>30</v>
      </c>
      <c r="AC7" s="28">
        <v>45</v>
      </c>
      <c r="AD7" s="8">
        <v>45</v>
      </c>
      <c r="AE7" s="8">
        <v>90</v>
      </c>
      <c r="AF7" s="8"/>
      <c r="AG7" s="8"/>
      <c r="AH7" s="8"/>
    </row>
    <row r="8" spans="1:36">
      <c r="A8" s="24"/>
      <c r="D8" s="63" t="s">
        <v>121</v>
      </c>
      <c r="E8" s="8">
        <v>2</v>
      </c>
      <c r="F8" s="8">
        <v>5</v>
      </c>
      <c r="G8" s="8">
        <v>3</v>
      </c>
      <c r="H8" s="8">
        <v>2</v>
      </c>
      <c r="I8" s="8">
        <v>2</v>
      </c>
      <c r="J8" s="8">
        <v>2</v>
      </c>
      <c r="K8" s="8">
        <v>3</v>
      </c>
      <c r="L8" s="8">
        <v>2</v>
      </c>
      <c r="M8" s="8">
        <v>5</v>
      </c>
      <c r="N8" s="8">
        <v>5</v>
      </c>
      <c r="O8" s="8">
        <v>3</v>
      </c>
      <c r="P8" s="8">
        <v>4</v>
      </c>
      <c r="Q8" s="8">
        <v>3</v>
      </c>
      <c r="R8" s="8">
        <v>5</v>
      </c>
      <c r="S8" s="8">
        <v>3</v>
      </c>
      <c r="T8" s="8">
        <v>3</v>
      </c>
      <c r="U8" s="8">
        <v>4</v>
      </c>
      <c r="V8" s="8"/>
      <c r="W8" s="8"/>
      <c r="X8" s="8"/>
      <c r="Y8" s="8">
        <v>2</v>
      </c>
      <c r="Z8" s="8">
        <v>3</v>
      </c>
      <c r="AA8" s="8">
        <v>3</v>
      </c>
      <c r="AB8" s="8">
        <v>5</v>
      </c>
      <c r="AC8" s="8">
        <v>4</v>
      </c>
      <c r="AD8" s="8">
        <v>2</v>
      </c>
      <c r="AE8" s="8">
        <v>3</v>
      </c>
      <c r="AF8" s="8"/>
      <c r="AG8" s="8"/>
      <c r="AH8" s="8"/>
      <c r="AI8" s="30"/>
      <c r="AJ8" s="30"/>
    </row>
    <row r="9" spans="1:36">
      <c r="A9" s="24"/>
      <c r="D9" s="63" t="s">
        <v>138</v>
      </c>
      <c r="E9" s="57">
        <v>40</v>
      </c>
      <c r="F9" s="57">
        <v>40</v>
      </c>
      <c r="G9" s="57">
        <v>40</v>
      </c>
      <c r="H9" s="57">
        <v>20</v>
      </c>
      <c r="I9" s="57">
        <v>30</v>
      </c>
      <c r="J9" s="57">
        <v>40</v>
      </c>
      <c r="K9" s="57">
        <v>20</v>
      </c>
      <c r="L9" s="57">
        <v>30</v>
      </c>
      <c r="M9" s="57">
        <v>40</v>
      </c>
      <c r="N9" s="57">
        <v>35</v>
      </c>
      <c r="O9" s="57">
        <v>40</v>
      </c>
      <c r="P9" s="57">
        <v>35</v>
      </c>
      <c r="Q9" s="57">
        <v>30</v>
      </c>
      <c r="R9" s="57">
        <v>30</v>
      </c>
      <c r="S9" s="57">
        <v>20</v>
      </c>
      <c r="T9" s="57">
        <v>40</v>
      </c>
      <c r="U9" s="57">
        <v>35</v>
      </c>
      <c r="V9" s="8"/>
      <c r="W9" s="8"/>
      <c r="X9" s="8"/>
      <c r="Y9" s="57">
        <v>20</v>
      </c>
      <c r="Z9" s="57">
        <v>30</v>
      </c>
      <c r="AA9" s="57">
        <v>20</v>
      </c>
      <c r="AB9" s="57">
        <v>20</v>
      </c>
      <c r="AC9" s="57">
        <v>30</v>
      </c>
      <c r="AD9" s="57">
        <v>30</v>
      </c>
      <c r="AE9" s="57">
        <v>10</v>
      </c>
      <c r="AF9" s="8"/>
      <c r="AG9" s="8"/>
      <c r="AH9" s="8"/>
      <c r="AI9" s="30"/>
      <c r="AJ9" s="30"/>
    </row>
    <row r="10" spans="1:36">
      <c r="A10" s="24"/>
      <c r="D10" s="63" t="s">
        <v>139</v>
      </c>
      <c r="E10" s="8" t="s">
        <v>142</v>
      </c>
      <c r="F10" s="8" t="s">
        <v>142</v>
      </c>
      <c r="G10" s="8" t="s">
        <v>37</v>
      </c>
      <c r="H10" s="8" t="s">
        <v>143</v>
      </c>
      <c r="I10" s="8" t="s">
        <v>141</v>
      </c>
      <c r="J10" s="8" t="s">
        <v>142</v>
      </c>
      <c r="K10" s="8" t="s">
        <v>142</v>
      </c>
      <c r="L10" s="8" t="s">
        <v>145</v>
      </c>
      <c r="M10" s="8" t="s">
        <v>37</v>
      </c>
      <c r="N10" s="8" t="s">
        <v>37</v>
      </c>
      <c r="O10" s="8" t="s">
        <v>142</v>
      </c>
      <c r="P10" s="8" t="s">
        <v>141</v>
      </c>
      <c r="Q10" s="8" t="s">
        <v>146</v>
      </c>
      <c r="R10" s="8" t="s">
        <v>142</v>
      </c>
      <c r="S10" s="8" t="s">
        <v>144</v>
      </c>
      <c r="T10" s="8" t="s">
        <v>86</v>
      </c>
      <c r="U10" s="8" t="s">
        <v>37</v>
      </c>
      <c r="V10" s="8"/>
      <c r="W10" s="8"/>
      <c r="X10" s="8"/>
      <c r="Y10" s="8" t="s">
        <v>144</v>
      </c>
      <c r="Z10" s="8" t="s">
        <v>37</v>
      </c>
      <c r="AA10" s="8" t="s">
        <v>144</v>
      </c>
      <c r="AB10" s="8"/>
      <c r="AC10" s="8" t="s">
        <v>37</v>
      </c>
      <c r="AD10" s="8" t="s">
        <v>86</v>
      </c>
      <c r="AE10" s="8" t="s">
        <v>37</v>
      </c>
      <c r="AF10" s="8"/>
      <c r="AG10" s="8"/>
      <c r="AH10" s="8"/>
      <c r="AI10" s="30"/>
      <c r="AJ10" s="30"/>
    </row>
    <row r="11" spans="1:36">
      <c r="A11" s="24"/>
      <c r="D11" s="63" t="s">
        <v>140</v>
      </c>
      <c r="E11" s="8">
        <v>16</v>
      </c>
      <c r="F11" s="8">
        <v>19</v>
      </c>
      <c r="G11" s="8">
        <v>23</v>
      </c>
      <c r="H11" s="8">
        <v>17</v>
      </c>
      <c r="I11" s="8">
        <v>21</v>
      </c>
      <c r="J11" s="8">
        <v>15</v>
      </c>
      <c r="K11" s="8">
        <v>16</v>
      </c>
      <c r="L11" s="8">
        <v>20</v>
      </c>
      <c r="M11" s="8">
        <v>19</v>
      </c>
      <c r="N11" s="8">
        <v>21</v>
      </c>
      <c r="O11" s="8">
        <v>13</v>
      </c>
      <c r="P11" s="8">
        <v>15</v>
      </c>
      <c r="Q11" s="8">
        <v>14</v>
      </c>
      <c r="R11" s="8">
        <v>14</v>
      </c>
      <c r="S11" s="8">
        <v>17</v>
      </c>
      <c r="T11" s="8">
        <v>9</v>
      </c>
      <c r="U11" s="8">
        <v>15</v>
      </c>
      <c r="V11" s="8"/>
      <c r="W11" s="8"/>
      <c r="X11" s="8"/>
      <c r="Y11" s="8">
        <v>11</v>
      </c>
      <c r="Z11" s="8">
        <v>19</v>
      </c>
      <c r="AA11" s="8">
        <v>14</v>
      </c>
      <c r="AB11" s="8">
        <v>22</v>
      </c>
      <c r="AC11" s="8">
        <v>21</v>
      </c>
      <c r="AD11" s="8">
        <v>9</v>
      </c>
      <c r="AE11" s="8">
        <v>19</v>
      </c>
      <c r="AF11" s="8"/>
      <c r="AG11" s="8"/>
      <c r="AH11" s="8"/>
    </row>
    <row r="12" spans="1:36">
      <c r="A12" s="50" t="s">
        <v>122</v>
      </c>
      <c r="B12" s="51" t="s">
        <v>123</v>
      </c>
      <c r="C12" s="52" t="s">
        <v>124</v>
      </c>
      <c r="D12" s="63" t="s">
        <v>125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>
        <v>17</v>
      </c>
      <c r="X12" s="8"/>
      <c r="Y12" s="8"/>
      <c r="Z12" s="8"/>
      <c r="AA12" s="8"/>
      <c r="AB12" s="8"/>
      <c r="AC12" s="8"/>
      <c r="AD12" s="8"/>
      <c r="AE12" s="8"/>
    </row>
    <row r="13" spans="1:36" ht="12" thickBot="1">
      <c r="A13" s="50"/>
      <c r="B13" s="51"/>
      <c r="C13" s="52"/>
      <c r="D13" s="58" t="s">
        <v>177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</row>
    <row r="14" spans="1:36">
      <c r="A14" s="50" t="s">
        <v>58</v>
      </c>
      <c r="B14" s="51">
        <v>13186</v>
      </c>
      <c r="C14" s="71">
        <v>48101</v>
      </c>
      <c r="D14" s="61" t="s">
        <v>54</v>
      </c>
      <c r="E14" s="8"/>
      <c r="F14" s="8"/>
      <c r="G14" s="8" t="s">
        <v>149</v>
      </c>
      <c r="H14" s="8" t="s">
        <v>148</v>
      </c>
      <c r="I14" s="8" t="s">
        <v>148</v>
      </c>
      <c r="J14" s="8" t="s">
        <v>148</v>
      </c>
      <c r="K14" s="68">
        <v>2</v>
      </c>
      <c r="L14" s="69"/>
      <c r="M14" s="69">
        <v>1</v>
      </c>
      <c r="N14" s="69" t="s">
        <v>148</v>
      </c>
      <c r="O14" s="69">
        <v>2</v>
      </c>
      <c r="P14" s="69">
        <v>2</v>
      </c>
      <c r="Q14" s="69">
        <v>2</v>
      </c>
      <c r="R14" s="69">
        <v>2</v>
      </c>
      <c r="S14" s="69" t="s">
        <v>148</v>
      </c>
      <c r="T14" s="69">
        <v>3</v>
      </c>
      <c r="U14" s="70" t="s">
        <v>148</v>
      </c>
      <c r="W14" s="59" t="str">
        <f t="shared" ref="W14:W45" si="0">IF(COUNTA(E14:V14)=0,"",IF(COUNTA(E14:V14)*100/$W$12&lt;=5,"r",IF(COUNTA(E14:V14)*100/$W$12&lt;=10,"+",ROMAN(INT(5/$W$12*(COUNTA(E14:V14))-0.01)+1))))</f>
        <v>V</v>
      </c>
      <c r="Y14" s="59">
        <v>1</v>
      </c>
    </row>
    <row r="15" spans="1:36">
      <c r="A15" s="50" t="s">
        <v>58</v>
      </c>
      <c r="B15" s="51">
        <v>13265</v>
      </c>
      <c r="C15" s="71">
        <v>49353</v>
      </c>
      <c r="D15" s="61" t="s">
        <v>17</v>
      </c>
      <c r="E15" s="8">
        <v>1</v>
      </c>
      <c r="F15" s="8" t="s">
        <v>148</v>
      </c>
      <c r="G15" s="8"/>
      <c r="H15" s="8"/>
      <c r="I15" s="8">
        <v>1</v>
      </c>
      <c r="J15" s="8" t="s">
        <v>148</v>
      </c>
      <c r="K15" s="72" t="s">
        <v>148</v>
      </c>
      <c r="L15" s="8">
        <v>1</v>
      </c>
      <c r="M15" s="8" t="s">
        <v>148</v>
      </c>
      <c r="N15" s="8">
        <v>1</v>
      </c>
      <c r="O15" s="8">
        <v>2</v>
      </c>
      <c r="P15" s="8" t="s">
        <v>149</v>
      </c>
      <c r="Q15" s="8" t="s">
        <v>149</v>
      </c>
      <c r="R15" s="8" t="s">
        <v>148</v>
      </c>
      <c r="S15" s="8" t="s">
        <v>149</v>
      </c>
      <c r="T15" s="8" t="s">
        <v>149</v>
      </c>
      <c r="U15" s="73" t="s">
        <v>148</v>
      </c>
      <c r="W15" s="59" t="str">
        <f t="shared" si="0"/>
        <v>V</v>
      </c>
    </row>
    <row r="16" spans="1:36">
      <c r="A16" s="50" t="s">
        <v>58</v>
      </c>
      <c r="B16" s="51">
        <v>14453</v>
      </c>
      <c r="C16" s="71">
        <v>62926</v>
      </c>
      <c r="D16" s="61" t="s">
        <v>38</v>
      </c>
      <c r="E16" s="8" t="s">
        <v>149</v>
      </c>
      <c r="F16" s="8" t="s">
        <v>149</v>
      </c>
      <c r="G16" s="8"/>
      <c r="H16" s="8" t="s">
        <v>149</v>
      </c>
      <c r="I16" s="8"/>
      <c r="J16" s="8"/>
      <c r="K16" s="72" t="s">
        <v>149</v>
      </c>
      <c r="L16" s="8"/>
      <c r="M16" s="8"/>
      <c r="N16" s="8"/>
      <c r="O16" s="8"/>
      <c r="P16" s="8" t="s">
        <v>149</v>
      </c>
      <c r="Q16" s="8" t="s">
        <v>149</v>
      </c>
      <c r="R16" s="8" t="s">
        <v>149</v>
      </c>
      <c r="S16" s="8">
        <v>1</v>
      </c>
      <c r="T16" s="8">
        <v>1</v>
      </c>
      <c r="U16" s="73" t="s">
        <v>149</v>
      </c>
      <c r="W16" s="59" t="str">
        <f t="shared" si="0"/>
        <v>III</v>
      </c>
      <c r="Y16" s="59" t="s">
        <v>158</v>
      </c>
      <c r="AD16" s="59" t="s">
        <v>149</v>
      </c>
    </row>
    <row r="17" spans="1:31" ht="12" thickBot="1">
      <c r="A17" s="50" t="s">
        <v>71</v>
      </c>
      <c r="B17" s="51">
        <v>13757</v>
      </c>
      <c r="C17" s="71">
        <v>55701</v>
      </c>
      <c r="D17" s="61" t="s">
        <v>118</v>
      </c>
      <c r="K17" s="74" t="s">
        <v>158</v>
      </c>
      <c r="L17" s="75" t="s">
        <v>148</v>
      </c>
      <c r="M17" s="75" t="s">
        <v>148</v>
      </c>
      <c r="N17" s="75" t="s">
        <v>148</v>
      </c>
      <c r="O17" s="75" t="s">
        <v>149</v>
      </c>
      <c r="P17" s="75" t="s">
        <v>149</v>
      </c>
      <c r="Q17" s="75"/>
      <c r="R17" s="75"/>
      <c r="S17" s="75"/>
      <c r="T17" s="75"/>
      <c r="U17" s="76">
        <v>1</v>
      </c>
      <c r="W17" s="59" t="str">
        <f t="shared" si="0"/>
        <v>III</v>
      </c>
      <c r="Z17" s="59" t="s">
        <v>148</v>
      </c>
      <c r="AC17" s="59">
        <v>1</v>
      </c>
    </row>
    <row r="18" spans="1:31">
      <c r="A18" s="50"/>
      <c r="B18" s="51"/>
      <c r="C18" s="71"/>
      <c r="D18" s="77" t="s">
        <v>174</v>
      </c>
      <c r="W18" s="59" t="str">
        <f t="shared" si="0"/>
        <v/>
      </c>
    </row>
    <row r="19" spans="1:31">
      <c r="A19" s="50" t="s">
        <v>79</v>
      </c>
      <c r="B19" s="51">
        <v>12268</v>
      </c>
      <c r="C19" s="71">
        <v>35352</v>
      </c>
      <c r="D19" s="61" t="s">
        <v>108</v>
      </c>
      <c r="F19" s="59" t="s">
        <v>148</v>
      </c>
      <c r="G19" s="59" t="s">
        <v>148</v>
      </c>
      <c r="H19" s="59" t="s">
        <v>148</v>
      </c>
      <c r="I19" s="59" t="s">
        <v>149</v>
      </c>
      <c r="J19" s="59" t="s">
        <v>149</v>
      </c>
      <c r="K19" s="57"/>
      <c r="L19" s="59" t="s">
        <v>149</v>
      </c>
      <c r="Q19" s="59" t="s">
        <v>149</v>
      </c>
      <c r="T19" s="59" t="s">
        <v>148</v>
      </c>
      <c r="W19" s="59" t="str">
        <f t="shared" si="0"/>
        <v>III</v>
      </c>
      <c r="AC19" s="59" t="s">
        <v>149</v>
      </c>
    </row>
    <row r="20" spans="1:31">
      <c r="A20" s="50" t="s">
        <v>79</v>
      </c>
      <c r="B20" s="51">
        <v>37131</v>
      </c>
      <c r="C20" s="71">
        <v>101952</v>
      </c>
      <c r="D20" s="61" t="s">
        <v>109</v>
      </c>
      <c r="F20" s="59" t="s">
        <v>148</v>
      </c>
      <c r="G20" s="59" t="s">
        <v>148</v>
      </c>
      <c r="H20" s="59" t="s">
        <v>148</v>
      </c>
      <c r="J20" s="59" t="s">
        <v>148</v>
      </c>
      <c r="L20" s="59">
        <v>1</v>
      </c>
      <c r="M20" s="59">
        <v>1</v>
      </c>
      <c r="N20" s="59" t="s">
        <v>148</v>
      </c>
      <c r="P20" s="59">
        <v>1</v>
      </c>
      <c r="S20" s="59" t="s">
        <v>148</v>
      </c>
      <c r="U20" s="59" t="s">
        <v>148</v>
      </c>
      <c r="W20" s="59" t="str">
        <f t="shared" si="0"/>
        <v>III</v>
      </c>
      <c r="Z20" s="59" t="s">
        <v>149</v>
      </c>
      <c r="AB20" s="59" t="s">
        <v>149</v>
      </c>
      <c r="AC20" s="59" t="s">
        <v>148</v>
      </c>
    </row>
    <row r="21" spans="1:31">
      <c r="A21" s="50" t="s">
        <v>79</v>
      </c>
      <c r="B21" s="51">
        <v>1376</v>
      </c>
      <c r="C21" s="71">
        <v>23564</v>
      </c>
      <c r="D21" s="61" t="s">
        <v>21</v>
      </c>
      <c r="G21" s="59" t="s">
        <v>149</v>
      </c>
      <c r="H21" s="59" t="s">
        <v>149</v>
      </c>
      <c r="I21" s="59" t="s">
        <v>148</v>
      </c>
      <c r="K21" s="59" t="s">
        <v>158</v>
      </c>
      <c r="L21" s="59" t="s">
        <v>148</v>
      </c>
      <c r="M21" s="59" t="s">
        <v>149</v>
      </c>
      <c r="O21" s="59" t="s">
        <v>149</v>
      </c>
      <c r="W21" s="59" t="str">
        <f t="shared" si="0"/>
        <v>III</v>
      </c>
      <c r="Z21" s="59" t="s">
        <v>158</v>
      </c>
      <c r="AA21" s="59" t="s">
        <v>149</v>
      </c>
      <c r="AC21" s="59" t="s">
        <v>148</v>
      </c>
    </row>
    <row r="22" spans="1:31">
      <c r="A22" s="50" t="s">
        <v>53</v>
      </c>
      <c r="B22" s="51">
        <v>987</v>
      </c>
      <c r="C22" s="71">
        <v>37341</v>
      </c>
      <c r="D22" s="61" t="s">
        <v>81</v>
      </c>
      <c r="S22" s="59" t="s">
        <v>148</v>
      </c>
      <c r="W22" s="59" t="str">
        <f t="shared" si="0"/>
        <v>+</v>
      </c>
    </row>
    <row r="23" spans="1:31" ht="12" thickBot="1">
      <c r="A23" s="50"/>
      <c r="B23" s="51"/>
      <c r="C23" s="71"/>
      <c r="D23" s="77" t="s">
        <v>178</v>
      </c>
      <c r="W23" s="59" t="str">
        <f t="shared" si="0"/>
        <v/>
      </c>
    </row>
    <row r="24" spans="1:31">
      <c r="A24" s="50" t="s">
        <v>9</v>
      </c>
      <c r="B24" s="51">
        <v>30628</v>
      </c>
      <c r="C24" s="71">
        <v>75672</v>
      </c>
      <c r="D24" s="61" t="s">
        <v>112</v>
      </c>
      <c r="E24" s="68" t="s">
        <v>149</v>
      </c>
      <c r="F24" s="69" t="s">
        <v>149</v>
      </c>
      <c r="G24" s="69" t="s">
        <v>149</v>
      </c>
      <c r="H24" s="69"/>
      <c r="I24" s="69" t="s">
        <v>148</v>
      </c>
      <c r="J24" s="70"/>
      <c r="K24" s="8" t="s">
        <v>149</v>
      </c>
      <c r="L24" s="8" t="s">
        <v>149</v>
      </c>
      <c r="M24" s="8" t="s">
        <v>149</v>
      </c>
      <c r="N24" s="8" t="s">
        <v>148</v>
      </c>
      <c r="O24" s="8" t="s">
        <v>148</v>
      </c>
      <c r="P24" s="8" t="s">
        <v>148</v>
      </c>
      <c r="Q24" s="8"/>
      <c r="R24" s="8" t="s">
        <v>149</v>
      </c>
      <c r="S24" s="8" t="s">
        <v>148</v>
      </c>
      <c r="T24" s="8"/>
      <c r="U24" s="8" t="s">
        <v>149</v>
      </c>
      <c r="W24" s="59" t="str">
        <f t="shared" si="0"/>
        <v>IV</v>
      </c>
      <c r="Y24" s="68">
        <v>2</v>
      </c>
      <c r="Z24" s="69" t="s">
        <v>148</v>
      </c>
      <c r="AA24" s="69" t="s">
        <v>148</v>
      </c>
      <c r="AB24" s="69" t="s">
        <v>148</v>
      </c>
      <c r="AC24" s="69">
        <v>1</v>
      </c>
      <c r="AD24" s="69"/>
      <c r="AE24" s="70"/>
    </row>
    <row r="25" spans="1:31">
      <c r="A25" s="50" t="s">
        <v>31</v>
      </c>
      <c r="B25" s="51">
        <v>11546</v>
      </c>
      <c r="C25" s="71">
        <v>33821</v>
      </c>
      <c r="D25" s="61" t="s">
        <v>111</v>
      </c>
      <c r="E25" s="72" t="s">
        <v>149</v>
      </c>
      <c r="F25" s="8" t="s">
        <v>148</v>
      </c>
      <c r="G25" s="8">
        <v>1</v>
      </c>
      <c r="H25" s="8" t="s">
        <v>148</v>
      </c>
      <c r="I25" s="8" t="s">
        <v>149</v>
      </c>
      <c r="J25" s="73">
        <v>3</v>
      </c>
      <c r="K25" s="8" t="s">
        <v>148</v>
      </c>
      <c r="L25" s="8"/>
      <c r="M25" s="8" t="s">
        <v>148</v>
      </c>
      <c r="N25" s="8" t="s">
        <v>148</v>
      </c>
      <c r="O25" s="8"/>
      <c r="P25" s="8"/>
      <c r="Q25" s="8" t="s">
        <v>148</v>
      </c>
      <c r="R25" s="8" t="s">
        <v>148</v>
      </c>
      <c r="S25" s="8">
        <v>1</v>
      </c>
      <c r="T25" s="8"/>
      <c r="U25" s="8"/>
      <c r="W25" s="59" t="str">
        <f t="shared" si="0"/>
        <v>IV</v>
      </c>
      <c r="Y25" s="72"/>
      <c r="Z25" s="8"/>
      <c r="AA25" s="8"/>
      <c r="AB25" s="8" t="s">
        <v>148</v>
      </c>
      <c r="AC25" s="8"/>
      <c r="AD25" s="8"/>
      <c r="AE25" s="73">
        <v>3</v>
      </c>
    </row>
    <row r="26" spans="1:31">
      <c r="A26" s="50" t="s">
        <v>82</v>
      </c>
      <c r="B26" s="51">
        <v>3738</v>
      </c>
      <c r="C26" s="71">
        <v>68191</v>
      </c>
      <c r="D26" s="61" t="s">
        <v>36</v>
      </c>
      <c r="E26" s="72" t="s">
        <v>148</v>
      </c>
      <c r="F26" s="8">
        <v>1</v>
      </c>
      <c r="G26" s="8">
        <v>2</v>
      </c>
      <c r="H26" s="8">
        <v>1</v>
      </c>
      <c r="I26" s="8">
        <v>2</v>
      </c>
      <c r="J26" s="73">
        <v>2</v>
      </c>
      <c r="K26" s="8">
        <v>2</v>
      </c>
      <c r="N26" s="59" t="s">
        <v>149</v>
      </c>
      <c r="P26" s="59" t="s">
        <v>148</v>
      </c>
      <c r="Q26" s="59" t="s">
        <v>149</v>
      </c>
      <c r="W26" s="59" t="str">
        <f t="shared" si="0"/>
        <v>III</v>
      </c>
      <c r="Y26" s="72" t="s">
        <v>149</v>
      </c>
      <c r="Z26" s="8"/>
      <c r="AA26" s="8" t="s">
        <v>149</v>
      </c>
      <c r="AB26" s="8" t="s">
        <v>148</v>
      </c>
      <c r="AC26" s="8"/>
      <c r="AD26" s="8"/>
      <c r="AE26" s="73"/>
    </row>
    <row r="27" spans="1:31">
      <c r="A27" s="50" t="s">
        <v>9</v>
      </c>
      <c r="B27" s="51">
        <v>9148</v>
      </c>
      <c r="C27" s="71">
        <v>14621</v>
      </c>
      <c r="D27" s="61" t="s">
        <v>83</v>
      </c>
      <c r="E27" s="72"/>
      <c r="F27" s="8" t="s">
        <v>148</v>
      </c>
      <c r="G27" s="8" t="s">
        <v>148</v>
      </c>
      <c r="H27" s="8" t="s">
        <v>148</v>
      </c>
      <c r="I27" s="8" t="s">
        <v>148</v>
      </c>
      <c r="J27" s="73" t="s">
        <v>149</v>
      </c>
      <c r="K27" s="8"/>
      <c r="L27" s="59" t="s">
        <v>148</v>
      </c>
      <c r="M27" s="59" t="s">
        <v>148</v>
      </c>
      <c r="O27" s="59" t="s">
        <v>148</v>
      </c>
      <c r="Q27" s="59">
        <v>1</v>
      </c>
      <c r="S27" s="59" t="s">
        <v>148</v>
      </c>
      <c r="W27" s="59" t="str">
        <f t="shared" si="0"/>
        <v>III</v>
      </c>
      <c r="Y27" s="72" t="s">
        <v>149</v>
      </c>
      <c r="Z27" s="8" t="s">
        <v>149</v>
      </c>
      <c r="AA27" s="8"/>
      <c r="AB27" s="8"/>
      <c r="AC27" s="8" t="s">
        <v>148</v>
      </c>
      <c r="AD27" s="8"/>
      <c r="AE27" s="73"/>
    </row>
    <row r="28" spans="1:31">
      <c r="A28" s="50" t="s">
        <v>73</v>
      </c>
      <c r="B28" s="51">
        <v>32301</v>
      </c>
      <c r="C28" s="71">
        <v>82319</v>
      </c>
      <c r="D28" s="61" t="s">
        <v>166</v>
      </c>
      <c r="E28" s="72" t="s">
        <v>148</v>
      </c>
      <c r="F28" s="8"/>
      <c r="G28" s="8" t="s">
        <v>148</v>
      </c>
      <c r="H28" s="8" t="s">
        <v>148</v>
      </c>
      <c r="I28" s="8"/>
      <c r="J28" s="73"/>
      <c r="K28" s="8" t="s">
        <v>148</v>
      </c>
      <c r="M28" s="59" t="s">
        <v>148</v>
      </c>
      <c r="P28" s="59" t="s">
        <v>149</v>
      </c>
      <c r="R28" s="59" t="s">
        <v>148</v>
      </c>
      <c r="T28" s="59" t="s">
        <v>149</v>
      </c>
      <c r="W28" s="59" t="str">
        <f t="shared" si="0"/>
        <v>III</v>
      </c>
      <c r="Y28" s="72"/>
      <c r="Z28" s="8" t="s">
        <v>149</v>
      </c>
      <c r="AA28" s="8"/>
      <c r="AB28" s="8"/>
      <c r="AC28" s="8" t="s">
        <v>148</v>
      </c>
      <c r="AD28" s="8">
        <v>2</v>
      </c>
      <c r="AE28" s="73"/>
    </row>
    <row r="29" spans="1:31">
      <c r="A29" s="50" t="s">
        <v>9</v>
      </c>
      <c r="B29" s="51">
        <v>14282</v>
      </c>
      <c r="C29" s="71">
        <v>60307</v>
      </c>
      <c r="D29" s="61" t="s">
        <v>13</v>
      </c>
      <c r="E29" s="72" t="s">
        <v>149</v>
      </c>
      <c r="F29" s="8"/>
      <c r="G29" s="8"/>
      <c r="H29" s="8"/>
      <c r="I29" s="8" t="s">
        <v>149</v>
      </c>
      <c r="J29" s="73"/>
      <c r="K29" s="61"/>
      <c r="L29" s="59" t="s">
        <v>148</v>
      </c>
      <c r="M29" s="59" t="s">
        <v>149</v>
      </c>
      <c r="O29" s="59" t="s">
        <v>148</v>
      </c>
      <c r="W29" s="59" t="str">
        <f t="shared" si="0"/>
        <v>II</v>
      </c>
      <c r="Y29" s="72" t="s">
        <v>149</v>
      </c>
      <c r="Z29" s="8" t="s">
        <v>149</v>
      </c>
      <c r="AA29" s="8" t="s">
        <v>149</v>
      </c>
      <c r="AB29" s="8" t="s">
        <v>149</v>
      </c>
      <c r="AC29" s="8" t="s">
        <v>148</v>
      </c>
      <c r="AD29" s="8"/>
      <c r="AE29" s="73"/>
    </row>
    <row r="30" spans="1:31">
      <c r="A30" s="50" t="s">
        <v>82</v>
      </c>
      <c r="B30" s="51">
        <v>6874</v>
      </c>
      <c r="C30" s="71">
        <v>27141</v>
      </c>
      <c r="D30" s="61" t="s">
        <v>26</v>
      </c>
      <c r="E30" s="72">
        <v>1</v>
      </c>
      <c r="F30" s="8"/>
      <c r="G30" s="8"/>
      <c r="H30" s="8" t="s">
        <v>148</v>
      </c>
      <c r="I30" s="8"/>
      <c r="J30" s="73"/>
      <c r="K30" s="8"/>
      <c r="L30" s="59" t="s">
        <v>148</v>
      </c>
      <c r="W30" s="59" t="str">
        <f t="shared" si="0"/>
        <v>I</v>
      </c>
      <c r="Y30" s="72"/>
      <c r="Z30" s="8"/>
      <c r="AA30" s="8">
        <v>1</v>
      </c>
      <c r="AB30" s="8">
        <v>1</v>
      </c>
      <c r="AC30" s="8">
        <v>1</v>
      </c>
      <c r="AD30" s="8" t="s">
        <v>149</v>
      </c>
      <c r="AE30" s="73" t="s">
        <v>149</v>
      </c>
    </row>
    <row r="31" spans="1:31" ht="12" thickBot="1">
      <c r="A31" s="50" t="s">
        <v>104</v>
      </c>
      <c r="B31" s="51">
        <v>1902</v>
      </c>
      <c r="C31" s="71">
        <v>12579</v>
      </c>
      <c r="D31" s="61" t="s">
        <v>89</v>
      </c>
      <c r="E31" s="74"/>
      <c r="F31" s="75" t="s">
        <v>148</v>
      </c>
      <c r="G31" s="75"/>
      <c r="H31" s="75"/>
      <c r="I31" s="75" t="s">
        <v>149</v>
      </c>
      <c r="J31" s="76" t="s">
        <v>148</v>
      </c>
      <c r="K31" s="61"/>
      <c r="L31" s="59" t="s">
        <v>148</v>
      </c>
      <c r="W31" s="59" t="str">
        <f t="shared" si="0"/>
        <v>II</v>
      </c>
      <c r="Y31" s="72" t="s">
        <v>148</v>
      </c>
      <c r="Z31" s="8"/>
      <c r="AA31" s="8" t="s">
        <v>148</v>
      </c>
      <c r="AB31" s="8" t="s">
        <v>149</v>
      </c>
      <c r="AC31" s="8" t="s">
        <v>148</v>
      </c>
      <c r="AD31" s="8"/>
      <c r="AE31" s="73"/>
    </row>
    <row r="32" spans="1:31">
      <c r="A32" s="50" t="s">
        <v>73</v>
      </c>
      <c r="B32" s="51">
        <v>12547</v>
      </c>
      <c r="C32" s="71">
        <v>39994</v>
      </c>
      <c r="D32" s="61" t="s">
        <v>30</v>
      </c>
      <c r="W32" s="59" t="str">
        <f t="shared" si="0"/>
        <v/>
      </c>
      <c r="Y32" s="72"/>
      <c r="Z32" s="8" t="s">
        <v>149</v>
      </c>
      <c r="AA32" s="8"/>
      <c r="AB32" s="8" t="s">
        <v>148</v>
      </c>
      <c r="AC32" s="8"/>
      <c r="AD32" s="8"/>
      <c r="AE32" s="73">
        <v>1</v>
      </c>
    </row>
    <row r="33" spans="1:31">
      <c r="A33" s="50" t="s">
        <v>9</v>
      </c>
      <c r="B33" s="51">
        <v>2783</v>
      </c>
      <c r="C33" s="71">
        <v>5397</v>
      </c>
      <c r="D33" s="61" t="s">
        <v>3</v>
      </c>
      <c r="G33" s="59" t="s">
        <v>148</v>
      </c>
      <c r="W33" s="59" t="str">
        <f t="shared" si="0"/>
        <v>+</v>
      </c>
      <c r="Y33" s="72"/>
      <c r="Z33" s="8"/>
      <c r="AA33" s="8" t="s">
        <v>148</v>
      </c>
      <c r="AB33" s="8" t="s">
        <v>149</v>
      </c>
      <c r="AC33" s="8"/>
      <c r="AD33" s="8"/>
      <c r="AE33" s="73"/>
    </row>
    <row r="34" spans="1:31">
      <c r="A34" s="50" t="s">
        <v>73</v>
      </c>
      <c r="B34" s="51">
        <v>12634</v>
      </c>
      <c r="C34" s="71">
        <v>41330</v>
      </c>
      <c r="D34" s="61" t="s">
        <v>116</v>
      </c>
      <c r="N34" s="59" t="s">
        <v>149</v>
      </c>
      <c r="W34" s="59" t="str">
        <f t="shared" si="0"/>
        <v>+</v>
      </c>
      <c r="Y34" s="72"/>
      <c r="Z34" s="8"/>
      <c r="AA34" s="8"/>
      <c r="AB34" s="8" t="s">
        <v>148</v>
      </c>
      <c r="AC34" s="8"/>
      <c r="AD34" s="8"/>
      <c r="AE34" s="73" t="s">
        <v>148</v>
      </c>
    </row>
    <row r="35" spans="1:31" ht="12" thickBot="1">
      <c r="A35" s="50" t="s">
        <v>48</v>
      </c>
      <c r="B35" s="51">
        <v>6629</v>
      </c>
      <c r="C35" s="71">
        <v>5199</v>
      </c>
      <c r="D35" s="61" t="s">
        <v>41</v>
      </c>
      <c r="W35" s="59" t="str">
        <f t="shared" si="0"/>
        <v/>
      </c>
      <c r="Y35" s="74"/>
      <c r="Z35" s="75"/>
      <c r="AA35" s="75"/>
      <c r="AB35" s="75"/>
      <c r="AC35" s="75" t="s">
        <v>149</v>
      </c>
      <c r="AD35" s="75" t="s">
        <v>148</v>
      </c>
      <c r="AE35" s="76"/>
    </row>
    <row r="36" spans="1:31">
      <c r="A36" s="50"/>
      <c r="B36" s="51"/>
      <c r="C36" s="71"/>
      <c r="D36" s="77" t="s">
        <v>172</v>
      </c>
      <c r="W36" s="59" t="str">
        <f t="shared" si="0"/>
        <v/>
      </c>
    </row>
    <row r="37" spans="1:31">
      <c r="A37" s="64" t="s">
        <v>97</v>
      </c>
      <c r="B37" s="65">
        <v>10179</v>
      </c>
      <c r="C37" s="66">
        <v>29096</v>
      </c>
      <c r="D37" s="67" t="s">
        <v>168</v>
      </c>
      <c r="E37" s="8" t="s">
        <v>149</v>
      </c>
      <c r="F37" s="8">
        <v>1</v>
      </c>
      <c r="G37" s="8" t="s">
        <v>149</v>
      </c>
      <c r="H37" s="8">
        <v>1</v>
      </c>
      <c r="I37" s="8" t="s">
        <v>149</v>
      </c>
      <c r="J37" s="8" t="s">
        <v>148</v>
      </c>
      <c r="K37" s="8">
        <v>1</v>
      </c>
      <c r="L37" s="8" t="s">
        <v>148</v>
      </c>
      <c r="M37" s="8" t="s">
        <v>148</v>
      </c>
      <c r="N37" s="8" t="s">
        <v>148</v>
      </c>
      <c r="O37" s="8">
        <v>2</v>
      </c>
      <c r="P37" s="8" t="s">
        <v>148</v>
      </c>
      <c r="Q37" s="8" t="s">
        <v>148</v>
      </c>
      <c r="R37" s="8" t="s">
        <v>148</v>
      </c>
      <c r="S37" s="8">
        <v>2</v>
      </c>
      <c r="T37" s="8" t="s">
        <v>148</v>
      </c>
      <c r="U37" s="8" t="s">
        <v>148</v>
      </c>
      <c r="W37" s="59" t="str">
        <f t="shared" si="0"/>
        <v>V</v>
      </c>
      <c r="Y37" s="59" t="s">
        <v>149</v>
      </c>
      <c r="Z37" s="59">
        <v>1</v>
      </c>
      <c r="AA37" s="59" t="s">
        <v>148</v>
      </c>
      <c r="AB37" s="59" t="s">
        <v>148</v>
      </c>
      <c r="AC37" s="59">
        <v>1</v>
      </c>
      <c r="AD37" s="59">
        <v>1</v>
      </c>
      <c r="AE37" s="59" t="s">
        <v>149</v>
      </c>
    </row>
    <row r="38" spans="1:31">
      <c r="A38" s="50" t="s">
        <v>97</v>
      </c>
      <c r="B38" s="51">
        <v>13115</v>
      </c>
      <c r="C38" s="71">
        <v>46415</v>
      </c>
      <c r="D38" s="61" t="s">
        <v>8</v>
      </c>
      <c r="E38" s="8" t="s">
        <v>148</v>
      </c>
      <c r="F38" s="8"/>
      <c r="G38" s="8" t="s">
        <v>149</v>
      </c>
      <c r="H38" s="8" t="s">
        <v>148</v>
      </c>
      <c r="I38" s="8" t="s">
        <v>148</v>
      </c>
      <c r="J38" s="8" t="s">
        <v>148</v>
      </c>
      <c r="K38" s="8" t="s">
        <v>148</v>
      </c>
      <c r="L38" s="8" t="s">
        <v>149</v>
      </c>
      <c r="M38" s="8" t="s">
        <v>158</v>
      </c>
      <c r="N38" s="8" t="s">
        <v>148</v>
      </c>
      <c r="O38" s="8" t="s">
        <v>148</v>
      </c>
      <c r="P38" s="8" t="s">
        <v>148</v>
      </c>
      <c r="Q38" s="8" t="s">
        <v>149</v>
      </c>
      <c r="R38" s="8" t="s">
        <v>149</v>
      </c>
      <c r="S38" s="8" t="s">
        <v>148</v>
      </c>
      <c r="T38" s="8" t="s">
        <v>149</v>
      </c>
      <c r="U38" s="8" t="s">
        <v>149</v>
      </c>
      <c r="W38" s="59" t="str">
        <f t="shared" si="0"/>
        <v>V</v>
      </c>
      <c r="Z38" s="59" t="s">
        <v>148</v>
      </c>
      <c r="AC38" s="59" t="s">
        <v>149</v>
      </c>
    </row>
    <row r="39" spans="1:31">
      <c r="A39" s="50" t="s">
        <v>99</v>
      </c>
      <c r="B39" s="51">
        <v>973</v>
      </c>
      <c r="C39" s="71">
        <v>35770</v>
      </c>
      <c r="D39" s="61" t="s">
        <v>88</v>
      </c>
      <c r="F39" s="59" t="s">
        <v>148</v>
      </c>
      <c r="G39" s="59" t="s">
        <v>148</v>
      </c>
      <c r="I39" s="59" t="s">
        <v>148</v>
      </c>
      <c r="M39" s="59" t="s">
        <v>149</v>
      </c>
      <c r="N39" s="59" t="s">
        <v>148</v>
      </c>
      <c r="S39" s="59" t="s">
        <v>148</v>
      </c>
      <c r="W39" s="59" t="str">
        <f t="shared" si="0"/>
        <v>II</v>
      </c>
    </row>
    <row r="40" spans="1:31">
      <c r="A40" s="50" t="s">
        <v>97</v>
      </c>
      <c r="B40" s="51">
        <v>6671</v>
      </c>
      <c r="C40" s="71">
        <v>10125</v>
      </c>
      <c r="D40" s="61" t="s">
        <v>27</v>
      </c>
      <c r="E40" s="59" t="s">
        <v>149</v>
      </c>
      <c r="L40" s="59" t="s">
        <v>158</v>
      </c>
      <c r="N40" s="59" t="s">
        <v>158</v>
      </c>
      <c r="W40" s="59" t="str">
        <f t="shared" si="0"/>
        <v>I</v>
      </c>
      <c r="Z40" s="59">
        <v>1</v>
      </c>
      <c r="AA40" s="59" t="s">
        <v>149</v>
      </c>
      <c r="AB40" s="59" t="s">
        <v>149</v>
      </c>
      <c r="AC40" s="59" t="s">
        <v>149</v>
      </c>
      <c r="AE40" s="59">
        <v>2</v>
      </c>
    </row>
    <row r="41" spans="1:31">
      <c r="A41" s="50"/>
      <c r="B41" s="51"/>
      <c r="C41" s="71"/>
      <c r="D41" s="77" t="s">
        <v>171</v>
      </c>
      <c r="W41" s="59" t="str">
        <f t="shared" si="0"/>
        <v/>
      </c>
    </row>
    <row r="42" spans="1:31">
      <c r="A42" s="50" t="s">
        <v>63</v>
      </c>
      <c r="B42" s="51">
        <v>4561</v>
      </c>
      <c r="C42" s="71">
        <v>55340</v>
      </c>
      <c r="D42" s="61" t="s">
        <v>6</v>
      </c>
      <c r="E42" s="8"/>
      <c r="F42" s="8" t="s">
        <v>148</v>
      </c>
      <c r="G42" s="8"/>
      <c r="H42" s="8" t="s">
        <v>148</v>
      </c>
      <c r="I42" s="8" t="s">
        <v>148</v>
      </c>
      <c r="J42" s="8" t="s">
        <v>149</v>
      </c>
      <c r="K42" s="8">
        <v>1</v>
      </c>
      <c r="L42" s="8" t="s">
        <v>148</v>
      </c>
      <c r="M42" s="8" t="s">
        <v>148</v>
      </c>
      <c r="N42" s="8">
        <v>1</v>
      </c>
      <c r="O42" s="8"/>
      <c r="P42" s="8" t="s">
        <v>148</v>
      </c>
      <c r="Q42" s="8">
        <v>1</v>
      </c>
      <c r="R42" s="8">
        <v>1</v>
      </c>
      <c r="S42" s="8">
        <v>1</v>
      </c>
      <c r="T42" s="8">
        <v>1</v>
      </c>
      <c r="U42" s="8">
        <v>1</v>
      </c>
      <c r="W42" s="59" t="str">
        <f t="shared" si="0"/>
        <v>V</v>
      </c>
      <c r="AE42" s="59" t="s">
        <v>148</v>
      </c>
    </row>
    <row r="43" spans="1:31">
      <c r="A43" s="50" t="s">
        <v>92</v>
      </c>
      <c r="B43" s="51">
        <v>6636</v>
      </c>
      <c r="C43" s="71">
        <v>6705</v>
      </c>
      <c r="D43" s="61" t="s">
        <v>76</v>
      </c>
      <c r="F43" s="59" t="s">
        <v>149</v>
      </c>
      <c r="G43" s="59" t="s">
        <v>148</v>
      </c>
      <c r="H43" s="59" t="s">
        <v>148</v>
      </c>
      <c r="J43" s="59" t="s">
        <v>149</v>
      </c>
      <c r="O43" s="59" t="s">
        <v>149</v>
      </c>
      <c r="Q43" s="59" t="s">
        <v>148</v>
      </c>
      <c r="S43" s="59" t="s">
        <v>149</v>
      </c>
      <c r="W43" s="59" t="str">
        <f t="shared" si="0"/>
        <v>III</v>
      </c>
      <c r="AD43" s="59" t="s">
        <v>149</v>
      </c>
      <c r="AE43" s="59" t="s">
        <v>148</v>
      </c>
    </row>
    <row r="44" spans="1:31">
      <c r="A44" s="50" t="s">
        <v>34</v>
      </c>
      <c r="B44" s="51">
        <v>12471</v>
      </c>
      <c r="C44" s="71">
        <v>38781</v>
      </c>
      <c r="D44" s="57" t="s">
        <v>114</v>
      </c>
      <c r="I44" s="59" t="s">
        <v>149</v>
      </c>
      <c r="N44" s="59" t="s">
        <v>148</v>
      </c>
      <c r="O44" s="59">
        <v>2</v>
      </c>
      <c r="W44" s="59" t="str">
        <f t="shared" si="0"/>
        <v>I</v>
      </c>
      <c r="AA44" s="59" t="s">
        <v>158</v>
      </c>
      <c r="AB44" s="59">
        <v>2</v>
      </c>
    </row>
    <row r="45" spans="1:31">
      <c r="A45" s="50" t="s">
        <v>92</v>
      </c>
      <c r="B45" s="51">
        <v>9674</v>
      </c>
      <c r="C45" s="71">
        <v>21113</v>
      </c>
      <c r="D45" s="61" t="s">
        <v>95</v>
      </c>
      <c r="W45" s="59" t="str">
        <f t="shared" si="0"/>
        <v/>
      </c>
      <c r="AB45" s="59" t="s">
        <v>149</v>
      </c>
      <c r="AE45" s="59" t="s">
        <v>149</v>
      </c>
    </row>
    <row r="46" spans="1:31">
      <c r="A46" s="50" t="s">
        <v>10</v>
      </c>
      <c r="B46" s="51">
        <v>13238</v>
      </c>
      <c r="C46" s="71">
        <v>48995</v>
      </c>
      <c r="D46" s="61" t="s">
        <v>163</v>
      </c>
      <c r="W46" s="59" t="str">
        <f t="shared" ref="W46:W68" si="1">IF(COUNTA(E46:V46)=0,"",IF(COUNTA(E46:V46)*100/$W$12&lt;=5,"r",IF(COUNTA(E46:V46)*100/$W$12&lt;=10,"+",ROMAN(INT(5/$W$12*(COUNTA(E46:V46))-0.01)+1))))</f>
        <v/>
      </c>
      <c r="AB46" s="59" t="s">
        <v>148</v>
      </c>
      <c r="AE46" s="59" t="s">
        <v>148</v>
      </c>
    </row>
    <row r="47" spans="1:31">
      <c r="A47" s="50"/>
      <c r="B47" s="51"/>
      <c r="C47" s="71"/>
      <c r="D47" s="77" t="s">
        <v>170</v>
      </c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W47" s="59" t="str">
        <f t="shared" si="1"/>
        <v/>
      </c>
      <c r="Y47" s="78"/>
      <c r="Z47" s="78"/>
      <c r="AA47" s="78"/>
      <c r="AB47" s="78"/>
      <c r="AC47" s="78"/>
      <c r="AD47" s="78"/>
      <c r="AE47" s="78"/>
    </row>
    <row r="48" spans="1:31">
      <c r="A48" s="50" t="s">
        <v>106</v>
      </c>
      <c r="B48" s="51">
        <v>12509</v>
      </c>
      <c r="C48" s="71">
        <v>39281</v>
      </c>
      <c r="D48" s="61" t="s">
        <v>74</v>
      </c>
      <c r="O48" s="59">
        <v>1</v>
      </c>
      <c r="U48" s="59">
        <v>2</v>
      </c>
      <c r="W48" s="59" t="str">
        <f t="shared" si="1"/>
        <v>I</v>
      </c>
      <c r="Y48" s="59" t="s">
        <v>148</v>
      </c>
      <c r="AD48" s="59" t="s">
        <v>149</v>
      </c>
    </row>
    <row r="49" spans="1:31">
      <c r="A49" s="50" t="s">
        <v>107</v>
      </c>
      <c r="B49" s="51">
        <v>4436</v>
      </c>
      <c r="C49" s="71">
        <v>18235</v>
      </c>
      <c r="D49" s="61" t="s">
        <v>24</v>
      </c>
      <c r="P49" s="59" t="s">
        <v>158</v>
      </c>
      <c r="Q49" s="59" t="s">
        <v>148</v>
      </c>
      <c r="R49" s="59" t="s">
        <v>158</v>
      </c>
      <c r="W49" s="59" t="str">
        <f t="shared" si="1"/>
        <v>I</v>
      </c>
    </row>
    <row r="50" spans="1:31">
      <c r="A50" s="50" t="s">
        <v>78</v>
      </c>
      <c r="B50" s="51">
        <v>11238</v>
      </c>
      <c r="C50" s="71">
        <v>33399</v>
      </c>
      <c r="D50" s="61" t="s">
        <v>110</v>
      </c>
      <c r="G50" s="59" t="s">
        <v>148</v>
      </c>
      <c r="M50" s="59" t="s">
        <v>149</v>
      </c>
      <c r="W50" s="59" t="str">
        <f t="shared" si="1"/>
        <v>I</v>
      </c>
      <c r="AE50" s="59" t="s">
        <v>148</v>
      </c>
    </row>
    <row r="51" spans="1:31">
      <c r="A51" s="50"/>
      <c r="B51" s="51"/>
      <c r="C51" s="71"/>
      <c r="D51" s="77" t="s">
        <v>157</v>
      </c>
      <c r="W51" s="59" t="str">
        <f t="shared" si="1"/>
        <v/>
      </c>
    </row>
    <row r="52" spans="1:31">
      <c r="A52" s="50" t="s">
        <v>33</v>
      </c>
      <c r="B52" s="51">
        <v>9976</v>
      </c>
      <c r="C52" s="71">
        <v>25748</v>
      </c>
      <c r="D52" s="61" t="s">
        <v>94</v>
      </c>
      <c r="W52" s="59" t="str">
        <f t="shared" si="1"/>
        <v/>
      </c>
      <c r="AC52" s="59" t="s">
        <v>158</v>
      </c>
    </row>
    <row r="53" spans="1:31">
      <c r="A53" s="50" t="s">
        <v>32</v>
      </c>
      <c r="B53" s="51">
        <v>13341</v>
      </c>
      <c r="C53" s="71">
        <v>50916</v>
      </c>
      <c r="D53" s="61" t="s">
        <v>84</v>
      </c>
      <c r="W53" s="59" t="str">
        <f t="shared" si="1"/>
        <v/>
      </c>
      <c r="AB53" s="59" t="s">
        <v>149</v>
      </c>
    </row>
    <row r="54" spans="1:31">
      <c r="A54" s="50" t="s">
        <v>64</v>
      </c>
      <c r="B54" s="51">
        <v>739</v>
      </c>
      <c r="C54" s="71">
        <v>19797</v>
      </c>
      <c r="D54" s="61" t="s">
        <v>103</v>
      </c>
      <c r="W54" s="59" t="str">
        <f t="shared" si="1"/>
        <v/>
      </c>
      <c r="AB54" s="59" t="s">
        <v>148</v>
      </c>
    </row>
    <row r="55" spans="1:31">
      <c r="A55" s="50" t="s">
        <v>62</v>
      </c>
      <c r="B55" s="51">
        <v>2929</v>
      </c>
      <c r="C55" s="71">
        <v>32067</v>
      </c>
      <c r="D55" s="61" t="s">
        <v>102</v>
      </c>
      <c r="W55" s="59" t="str">
        <f t="shared" si="1"/>
        <v/>
      </c>
      <c r="AC55" s="59" t="s">
        <v>149</v>
      </c>
    </row>
    <row r="56" spans="1:31">
      <c r="A56" s="50" t="s">
        <v>9</v>
      </c>
      <c r="B56" s="51">
        <v>3966</v>
      </c>
      <c r="C56" s="71">
        <v>46595</v>
      </c>
      <c r="D56" s="61" t="s">
        <v>19</v>
      </c>
      <c r="G56" s="59" t="s">
        <v>148</v>
      </c>
      <c r="W56" s="59" t="str">
        <f t="shared" si="1"/>
        <v>+</v>
      </c>
    </row>
    <row r="57" spans="1:31">
      <c r="A57" s="50" t="s">
        <v>9</v>
      </c>
      <c r="B57" s="51">
        <v>3703</v>
      </c>
      <c r="C57" s="71">
        <v>67337</v>
      </c>
      <c r="D57" s="61" t="s">
        <v>126</v>
      </c>
      <c r="R57" s="59">
        <v>1</v>
      </c>
      <c r="W57" s="59" t="str">
        <f t="shared" si="1"/>
        <v>+</v>
      </c>
    </row>
    <row r="58" spans="1:31">
      <c r="A58" s="50" t="s">
        <v>9</v>
      </c>
      <c r="B58" s="51">
        <v>5020</v>
      </c>
      <c r="C58" s="71">
        <v>7277</v>
      </c>
      <c r="D58" s="61" t="s">
        <v>96</v>
      </c>
      <c r="W58" s="59" t="str">
        <f t="shared" si="1"/>
        <v/>
      </c>
      <c r="Z58" s="59">
        <v>2</v>
      </c>
    </row>
    <row r="59" spans="1:31">
      <c r="A59" s="50" t="s">
        <v>12</v>
      </c>
      <c r="B59" s="51">
        <v>3095</v>
      </c>
      <c r="C59" s="71">
        <v>44898</v>
      </c>
      <c r="D59" s="61" t="s">
        <v>117</v>
      </c>
      <c r="W59" s="59" t="str">
        <f t="shared" si="1"/>
        <v/>
      </c>
      <c r="Z59" s="59" t="s">
        <v>149</v>
      </c>
    </row>
    <row r="60" spans="1:31">
      <c r="A60" s="50" t="s">
        <v>99</v>
      </c>
      <c r="B60" s="51">
        <v>8863</v>
      </c>
      <c r="C60" s="71">
        <v>11539</v>
      </c>
      <c r="D60" s="61" t="s">
        <v>87</v>
      </c>
      <c r="W60" s="59" t="str">
        <f t="shared" si="1"/>
        <v/>
      </c>
      <c r="Z60" s="59" t="s">
        <v>149</v>
      </c>
    </row>
    <row r="61" spans="1:31">
      <c r="A61" s="50" t="s">
        <v>82</v>
      </c>
      <c r="B61" s="51">
        <v>14372</v>
      </c>
      <c r="C61" s="71">
        <v>61119</v>
      </c>
      <c r="D61" s="61" t="s">
        <v>14</v>
      </c>
      <c r="W61" s="59" t="str">
        <f t="shared" si="1"/>
        <v/>
      </c>
      <c r="AB61" s="59">
        <v>1</v>
      </c>
    </row>
    <row r="62" spans="1:31">
      <c r="A62" s="50" t="s">
        <v>63</v>
      </c>
      <c r="B62" s="51">
        <v>6601</v>
      </c>
      <c r="C62" s="71">
        <v>1950</v>
      </c>
      <c r="D62" s="61" t="s">
        <v>44</v>
      </c>
      <c r="W62" s="59" t="str">
        <f t="shared" si="1"/>
        <v/>
      </c>
      <c r="Z62" s="59" t="s">
        <v>148</v>
      </c>
    </row>
    <row r="63" spans="1:31">
      <c r="A63" s="50" t="s">
        <v>52</v>
      </c>
      <c r="B63" s="51">
        <v>32463</v>
      </c>
      <c r="C63" s="71">
        <v>82691</v>
      </c>
      <c r="D63" s="61" t="s">
        <v>113</v>
      </c>
      <c r="W63" s="59" t="str">
        <f t="shared" si="1"/>
        <v/>
      </c>
      <c r="AE63" s="59" t="s">
        <v>148</v>
      </c>
    </row>
    <row r="64" spans="1:31">
      <c r="A64" s="50" t="s">
        <v>32</v>
      </c>
      <c r="B64" s="51">
        <v>13301</v>
      </c>
      <c r="C64" s="71">
        <v>49954</v>
      </c>
      <c r="D64" s="61" t="s">
        <v>77</v>
      </c>
      <c r="W64" s="59" t="str">
        <f t="shared" si="1"/>
        <v/>
      </c>
      <c r="AE64" s="59" t="s">
        <v>148</v>
      </c>
    </row>
    <row r="65" spans="1:31">
      <c r="A65" s="50" t="s">
        <v>34</v>
      </c>
      <c r="B65" s="51">
        <v>364</v>
      </c>
      <c r="C65" s="71">
        <v>374</v>
      </c>
      <c r="D65" s="61" t="s">
        <v>68</v>
      </c>
      <c r="W65" s="59" t="str">
        <f t="shared" si="1"/>
        <v/>
      </c>
      <c r="AE65" s="59" t="s">
        <v>149</v>
      </c>
    </row>
    <row r="66" spans="1:31">
      <c r="A66" s="50" t="s">
        <v>51</v>
      </c>
      <c r="B66" s="51">
        <v>8744</v>
      </c>
      <c r="C66" s="71">
        <v>9101</v>
      </c>
      <c r="D66" s="61" t="s">
        <v>105</v>
      </c>
      <c r="W66" s="59" t="str">
        <f t="shared" si="1"/>
        <v/>
      </c>
      <c r="AE66" s="59" t="s">
        <v>149</v>
      </c>
    </row>
    <row r="67" spans="1:31">
      <c r="A67" s="50" t="s">
        <v>9</v>
      </c>
      <c r="B67" s="51">
        <v>172</v>
      </c>
      <c r="C67" s="71">
        <v>25380</v>
      </c>
      <c r="D67" s="61" t="s">
        <v>67</v>
      </c>
      <c r="W67" s="59" t="str">
        <f t="shared" si="1"/>
        <v/>
      </c>
      <c r="AE67" s="59" t="s">
        <v>158</v>
      </c>
    </row>
    <row r="68" spans="1:31">
      <c r="A68" s="50" t="s">
        <v>72</v>
      </c>
      <c r="B68" s="51">
        <v>5686</v>
      </c>
      <c r="C68" s="71">
        <v>70600</v>
      </c>
      <c r="D68" s="61" t="s">
        <v>127</v>
      </c>
      <c r="W68" s="59" t="str">
        <f t="shared" si="1"/>
        <v/>
      </c>
      <c r="AD68" s="59">
        <v>1</v>
      </c>
    </row>
    <row r="69" spans="1:31">
      <c r="D69" s="79" t="s">
        <v>173</v>
      </c>
    </row>
    <row r="70" spans="1:31">
      <c r="A70" s="50" t="s">
        <v>7</v>
      </c>
      <c r="B70" s="51">
        <v>12528</v>
      </c>
      <c r="C70" s="71">
        <v>39407</v>
      </c>
      <c r="D70" s="61" t="s">
        <v>115</v>
      </c>
      <c r="F70" s="59" t="s">
        <v>149</v>
      </c>
      <c r="G70" s="59" t="s">
        <v>148</v>
      </c>
      <c r="H70" s="59" t="s">
        <v>148</v>
      </c>
      <c r="I70" s="59" t="s">
        <v>149</v>
      </c>
      <c r="K70" s="57" t="s">
        <v>149</v>
      </c>
      <c r="L70" s="59" t="s">
        <v>149</v>
      </c>
      <c r="W70" s="59" t="str">
        <f>IF(COUNTA(E70:V70)=0,"",IF(COUNTA(E70:V70)*100/$W$12&lt;=5,"r",IF(COUNTA(E70:V70)*100/$W$12&lt;=10,"+",ROMAN(INT(5/$W$12*(COUNTA(E70:V70))-0.01)+1))))</f>
        <v>II</v>
      </c>
      <c r="AE70" s="59">
        <v>1</v>
      </c>
    </row>
    <row r="71" spans="1:31">
      <c r="A71" s="50" t="s">
        <v>49</v>
      </c>
      <c r="B71" s="51">
        <v>1581</v>
      </c>
      <c r="C71" s="71">
        <v>12768</v>
      </c>
      <c r="D71" s="61" t="s">
        <v>90</v>
      </c>
      <c r="N71" s="59" t="s">
        <v>158</v>
      </c>
      <c r="W71" s="59" t="str">
        <f>IF(COUNTA(E71:V71)=0,"",IF(COUNTA(E71:V71)*100/$W$12&lt;=5,"r",IF(COUNTA(E71:V71)*100/$W$12&lt;=10,"+",ROMAN(INT(5/$W$12*(COUNTA(E71:V71))-0.01)+1))))</f>
        <v>+</v>
      </c>
    </row>
    <row r="72" spans="1:31">
      <c r="A72" s="50" t="s">
        <v>119</v>
      </c>
      <c r="B72" s="51">
        <v>2280</v>
      </c>
      <c r="C72" s="71">
        <v>65656</v>
      </c>
      <c r="D72" s="61" t="s">
        <v>69</v>
      </c>
      <c r="M72" s="59" t="s">
        <v>158</v>
      </c>
      <c r="W72" s="59" t="str">
        <f>IF(COUNTA(E72:V72)=0,"",IF(COUNTA(E72:V72)*100/$W$12&lt;=5,"r",IF(COUNTA(E72:V72)*100/$W$12&lt;=10,"+",ROMAN(INT(5/$W$12*(COUNTA(E72:V72))-0.01)+1))))</f>
        <v>+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L94"/>
  <sheetViews>
    <sheetView tabSelected="1" workbookViewId="0">
      <selection activeCell="D5" sqref="D5"/>
    </sheetView>
  </sheetViews>
  <sheetFormatPr baseColWidth="10" defaultRowHeight="11.25"/>
  <cols>
    <col min="1" max="1" width="10.42578125" style="18" customWidth="1"/>
    <col min="2" max="3" width="2.5703125" style="19" customWidth="1"/>
    <col min="4" max="4" width="51.42578125" style="18" bestFit="1" customWidth="1"/>
    <col min="5" max="5" width="1.7109375" style="1" customWidth="1"/>
    <col min="6" max="20" width="3.5703125" style="1" customWidth="1"/>
    <col min="21" max="21" width="1.7109375" style="1" customWidth="1"/>
    <col min="22" max="23" width="3.7109375" style="1" customWidth="1"/>
    <col min="24" max="32" width="3.5703125" style="1" customWidth="1"/>
    <col min="33" max="37" width="3.7109375" style="1" customWidth="1"/>
    <col min="38" max="38" width="3.7109375" style="19" customWidth="1"/>
    <col min="39" max="16384" width="11.42578125" style="19"/>
  </cols>
  <sheetData>
    <row r="1" spans="1:38">
      <c r="D1" s="20" t="s">
        <v>128</v>
      </c>
    </row>
    <row r="2" spans="1:38">
      <c r="D2" s="21" t="s">
        <v>129</v>
      </c>
    </row>
    <row r="3" spans="1:38">
      <c r="D3" s="19" t="s">
        <v>130</v>
      </c>
    </row>
    <row r="4" spans="1:38">
      <c r="A4" s="24"/>
      <c r="D4" s="19" t="s">
        <v>381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27"/>
      <c r="W4" s="27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</row>
    <row r="5" spans="1:38" ht="41.25" customHeight="1">
      <c r="D5" s="19"/>
      <c r="X5" s="22" t="s">
        <v>164</v>
      </c>
      <c r="Y5" s="22" t="s">
        <v>164</v>
      </c>
      <c r="Z5" s="22" t="s">
        <v>164</v>
      </c>
      <c r="AA5" s="22" t="s">
        <v>164</v>
      </c>
      <c r="AB5" s="22" t="s">
        <v>164</v>
      </c>
      <c r="AC5" s="22" t="s">
        <v>164</v>
      </c>
      <c r="AD5" s="22" t="s">
        <v>164</v>
      </c>
      <c r="AE5" s="22" t="s">
        <v>164</v>
      </c>
      <c r="AF5" s="22" t="s">
        <v>165</v>
      </c>
      <c r="AG5" s="22"/>
      <c r="AH5" s="23"/>
    </row>
    <row r="6" spans="1:38" hidden="1">
      <c r="A6" s="24"/>
      <c r="D6" s="25"/>
      <c r="E6" s="26"/>
      <c r="F6" s="8">
        <v>21</v>
      </c>
      <c r="G6" s="8">
        <v>26</v>
      </c>
      <c r="H6" s="8">
        <v>17</v>
      </c>
      <c r="I6" s="8">
        <v>19</v>
      </c>
      <c r="J6" s="8">
        <v>18</v>
      </c>
      <c r="K6" s="8">
        <v>23</v>
      </c>
      <c r="L6" s="8">
        <v>16</v>
      </c>
      <c r="M6" s="8">
        <v>27</v>
      </c>
      <c r="N6" s="8">
        <v>28</v>
      </c>
      <c r="O6" s="8">
        <v>20</v>
      </c>
      <c r="P6" s="8">
        <v>24</v>
      </c>
      <c r="Q6" s="8">
        <v>25</v>
      </c>
      <c r="R6" s="8">
        <v>29</v>
      </c>
      <c r="S6" s="8">
        <v>22</v>
      </c>
      <c r="T6" s="8">
        <v>30</v>
      </c>
      <c r="U6" s="26"/>
      <c r="V6" s="27"/>
      <c r="W6" s="19"/>
      <c r="X6" s="8">
        <v>31</v>
      </c>
      <c r="Y6" s="8">
        <v>33</v>
      </c>
      <c r="Z6" s="8">
        <v>34</v>
      </c>
      <c r="AA6" s="8">
        <v>36</v>
      </c>
      <c r="AB6" s="8">
        <v>32</v>
      </c>
      <c r="AC6" s="8">
        <v>15</v>
      </c>
      <c r="AD6" s="8">
        <v>35</v>
      </c>
      <c r="AE6" s="8">
        <v>14</v>
      </c>
      <c r="AF6" s="8">
        <v>39</v>
      </c>
      <c r="AG6" s="8"/>
      <c r="AH6" s="8"/>
      <c r="AI6" s="8"/>
    </row>
    <row r="7" spans="1:38">
      <c r="A7" s="24"/>
      <c r="B7" s="57"/>
      <c r="C7" s="57"/>
      <c r="D7" s="63" t="s">
        <v>120</v>
      </c>
      <c r="E7" s="8"/>
      <c r="F7" s="8">
        <v>9</v>
      </c>
      <c r="G7" s="8">
        <v>11</v>
      </c>
      <c r="H7" s="8">
        <v>4</v>
      </c>
      <c r="I7" s="8">
        <v>10</v>
      </c>
      <c r="J7" s="8">
        <v>6</v>
      </c>
      <c r="K7" s="8">
        <v>5</v>
      </c>
      <c r="L7" s="8">
        <v>17</v>
      </c>
      <c r="M7" s="8">
        <v>14</v>
      </c>
      <c r="N7" s="8">
        <v>16</v>
      </c>
      <c r="O7" s="8">
        <v>2</v>
      </c>
      <c r="P7" s="8">
        <v>7</v>
      </c>
      <c r="Q7" s="8">
        <v>8</v>
      </c>
      <c r="R7" s="8">
        <v>23</v>
      </c>
      <c r="S7" s="8">
        <v>3</v>
      </c>
      <c r="T7" s="8">
        <v>24</v>
      </c>
      <c r="U7" s="8"/>
      <c r="V7" s="61"/>
      <c r="W7" s="61"/>
      <c r="X7" s="8">
        <v>18</v>
      </c>
      <c r="Y7" s="8">
        <v>19</v>
      </c>
      <c r="Z7" s="8">
        <v>20</v>
      </c>
      <c r="AA7" s="8">
        <v>22</v>
      </c>
      <c r="AB7" s="8">
        <v>13</v>
      </c>
      <c r="AC7" s="8">
        <v>15</v>
      </c>
      <c r="AD7" s="8">
        <v>1</v>
      </c>
      <c r="AE7" s="8">
        <v>12</v>
      </c>
      <c r="AF7" s="8">
        <v>21</v>
      </c>
      <c r="AG7" s="8"/>
      <c r="AH7" s="8"/>
      <c r="AI7" s="8"/>
    </row>
    <row r="8" spans="1:38">
      <c r="A8" s="24"/>
      <c r="B8" s="57"/>
      <c r="C8" s="57"/>
      <c r="D8" s="63" t="s">
        <v>147</v>
      </c>
      <c r="E8" s="8"/>
      <c r="F8" s="8">
        <v>70</v>
      </c>
      <c r="G8" s="8">
        <v>60</v>
      </c>
      <c r="H8" s="28">
        <v>45</v>
      </c>
      <c r="I8" s="8">
        <v>50</v>
      </c>
      <c r="J8" s="8">
        <v>60</v>
      </c>
      <c r="K8" s="8">
        <v>70</v>
      </c>
      <c r="L8" s="8">
        <v>60</v>
      </c>
      <c r="M8" s="8">
        <v>60</v>
      </c>
      <c r="N8" s="8">
        <v>45</v>
      </c>
      <c r="O8" s="8">
        <v>50</v>
      </c>
      <c r="P8" s="8">
        <v>70</v>
      </c>
      <c r="Q8" s="8">
        <v>60</v>
      </c>
      <c r="R8" s="8">
        <v>60</v>
      </c>
      <c r="S8" s="8">
        <v>40</v>
      </c>
      <c r="T8" s="8">
        <v>50</v>
      </c>
      <c r="U8" s="8"/>
      <c r="V8" s="8"/>
      <c r="W8" s="8"/>
      <c r="X8" s="8">
        <v>40</v>
      </c>
      <c r="Y8" s="8">
        <v>8</v>
      </c>
      <c r="Z8" s="8">
        <v>30</v>
      </c>
      <c r="AA8" s="8">
        <v>45</v>
      </c>
      <c r="AB8" s="8">
        <v>45</v>
      </c>
      <c r="AC8" s="8">
        <v>45</v>
      </c>
      <c r="AD8" s="28">
        <v>45</v>
      </c>
      <c r="AE8" s="8">
        <v>10</v>
      </c>
      <c r="AF8" s="8">
        <v>90</v>
      </c>
      <c r="AG8" s="8"/>
      <c r="AH8" s="8"/>
      <c r="AI8" s="8"/>
    </row>
    <row r="9" spans="1:38">
      <c r="A9" s="24"/>
      <c r="B9" s="57"/>
      <c r="C9" s="57"/>
      <c r="D9" s="63" t="s">
        <v>121</v>
      </c>
      <c r="E9" s="8"/>
      <c r="F9" s="8">
        <v>2</v>
      </c>
      <c r="G9" s="8">
        <v>2</v>
      </c>
      <c r="H9" s="8">
        <v>5</v>
      </c>
      <c r="I9" s="8">
        <v>2</v>
      </c>
      <c r="J9" s="8">
        <v>3</v>
      </c>
      <c r="K9" s="8">
        <v>5</v>
      </c>
      <c r="L9" s="8">
        <v>3</v>
      </c>
      <c r="M9" s="8">
        <v>3</v>
      </c>
      <c r="N9" s="8">
        <v>3</v>
      </c>
      <c r="O9" s="8">
        <v>4</v>
      </c>
      <c r="P9" s="8">
        <v>3</v>
      </c>
      <c r="Q9" s="8">
        <v>5</v>
      </c>
      <c r="R9" s="8">
        <v>3</v>
      </c>
      <c r="S9" s="8">
        <v>5</v>
      </c>
      <c r="T9" s="8">
        <v>4</v>
      </c>
      <c r="U9" s="8"/>
      <c r="V9" s="8"/>
      <c r="W9" s="8"/>
      <c r="X9" s="8">
        <v>2</v>
      </c>
      <c r="Y9" s="8">
        <v>3</v>
      </c>
      <c r="Z9" s="8">
        <v>5</v>
      </c>
      <c r="AA9" s="8">
        <v>2</v>
      </c>
      <c r="AB9" s="8">
        <v>3</v>
      </c>
      <c r="AC9" s="8">
        <v>2</v>
      </c>
      <c r="AD9" s="8">
        <v>4</v>
      </c>
      <c r="AE9" s="8">
        <v>2</v>
      </c>
      <c r="AF9" s="8">
        <v>3</v>
      </c>
      <c r="AG9" s="8"/>
      <c r="AH9" s="8"/>
      <c r="AI9" s="8"/>
      <c r="AJ9" s="30"/>
      <c r="AK9" s="30"/>
    </row>
    <row r="10" spans="1:38">
      <c r="A10" s="24"/>
      <c r="B10" s="57"/>
      <c r="C10" s="57"/>
      <c r="D10" s="63" t="s">
        <v>138</v>
      </c>
      <c r="E10" s="57"/>
      <c r="F10" s="57">
        <v>30</v>
      </c>
      <c r="G10" s="57">
        <v>40</v>
      </c>
      <c r="H10" s="57">
        <v>40</v>
      </c>
      <c r="I10" s="57">
        <v>20</v>
      </c>
      <c r="J10" s="57">
        <v>40</v>
      </c>
      <c r="K10" s="57">
        <v>40</v>
      </c>
      <c r="L10" s="57">
        <v>40</v>
      </c>
      <c r="M10" s="57">
        <v>20</v>
      </c>
      <c r="N10" s="57">
        <v>30</v>
      </c>
      <c r="O10" s="57">
        <v>35</v>
      </c>
      <c r="P10" s="57">
        <v>20</v>
      </c>
      <c r="Q10" s="57">
        <v>30</v>
      </c>
      <c r="R10" s="57">
        <v>40</v>
      </c>
      <c r="S10" s="57">
        <v>35</v>
      </c>
      <c r="T10" s="57">
        <v>35</v>
      </c>
      <c r="U10" s="8"/>
      <c r="V10" s="8"/>
      <c r="W10" s="8"/>
      <c r="X10" s="57">
        <v>20</v>
      </c>
      <c r="Y10" s="57">
        <v>20</v>
      </c>
      <c r="Z10" s="57">
        <v>20</v>
      </c>
      <c r="AA10" s="57">
        <v>30</v>
      </c>
      <c r="AB10" s="57">
        <v>30</v>
      </c>
      <c r="AC10" s="57">
        <v>30</v>
      </c>
      <c r="AD10" s="57">
        <v>30</v>
      </c>
      <c r="AE10" s="57">
        <v>40</v>
      </c>
      <c r="AF10" s="57">
        <v>10</v>
      </c>
      <c r="AG10" s="8"/>
      <c r="AH10" s="8"/>
      <c r="AI10" s="8"/>
      <c r="AJ10" s="30"/>
      <c r="AK10" s="30"/>
    </row>
    <row r="11" spans="1:38">
      <c r="A11" s="24"/>
      <c r="B11" s="57"/>
      <c r="C11" s="57"/>
      <c r="D11" s="63" t="s">
        <v>139</v>
      </c>
      <c r="E11" s="8"/>
      <c r="F11" s="8" t="s">
        <v>141</v>
      </c>
      <c r="G11" s="8" t="s">
        <v>142</v>
      </c>
      <c r="H11" s="8" t="s">
        <v>142</v>
      </c>
      <c r="I11" s="8" t="s">
        <v>143</v>
      </c>
      <c r="J11" s="8" t="s">
        <v>37</v>
      </c>
      <c r="K11" s="8" t="s">
        <v>37</v>
      </c>
      <c r="L11" s="8" t="s">
        <v>142</v>
      </c>
      <c r="M11" s="8" t="s">
        <v>144</v>
      </c>
      <c r="N11" s="8" t="s">
        <v>146</v>
      </c>
      <c r="O11" s="8" t="s">
        <v>141</v>
      </c>
      <c r="P11" s="8" t="s">
        <v>142</v>
      </c>
      <c r="Q11" s="8" t="s">
        <v>142</v>
      </c>
      <c r="R11" s="8" t="s">
        <v>86</v>
      </c>
      <c r="S11" s="8" t="s">
        <v>37</v>
      </c>
      <c r="T11" s="8" t="s">
        <v>37</v>
      </c>
      <c r="U11" s="8"/>
      <c r="V11" s="8"/>
      <c r="W11" s="8"/>
      <c r="X11" s="8" t="s">
        <v>144</v>
      </c>
      <c r="Y11" s="8" t="s">
        <v>144</v>
      </c>
      <c r="Z11" s="8"/>
      <c r="AA11" s="8" t="s">
        <v>86</v>
      </c>
      <c r="AB11" s="8" t="s">
        <v>37</v>
      </c>
      <c r="AC11" s="8" t="s">
        <v>145</v>
      </c>
      <c r="AD11" s="8" t="s">
        <v>37</v>
      </c>
      <c r="AE11" s="8" t="s">
        <v>142</v>
      </c>
      <c r="AF11" s="8" t="s">
        <v>37</v>
      </c>
      <c r="AG11" s="8"/>
      <c r="AH11" s="8"/>
      <c r="AI11" s="8"/>
      <c r="AJ11" s="30"/>
      <c r="AK11" s="30"/>
    </row>
    <row r="12" spans="1:38">
      <c r="A12" s="24"/>
      <c r="B12" s="57"/>
      <c r="C12" s="57"/>
      <c r="D12" s="63" t="s">
        <v>140</v>
      </c>
      <c r="E12" s="8"/>
      <c r="F12" s="8">
        <v>21</v>
      </c>
      <c r="G12" s="8">
        <v>15</v>
      </c>
      <c r="H12" s="8">
        <v>19</v>
      </c>
      <c r="I12" s="8">
        <v>17</v>
      </c>
      <c r="J12" s="8">
        <v>23</v>
      </c>
      <c r="K12" s="8">
        <v>19</v>
      </c>
      <c r="L12" s="8">
        <v>13</v>
      </c>
      <c r="M12" s="8">
        <v>17</v>
      </c>
      <c r="N12" s="8">
        <v>14</v>
      </c>
      <c r="O12" s="8">
        <v>15</v>
      </c>
      <c r="P12" s="8">
        <v>16</v>
      </c>
      <c r="Q12" s="8">
        <v>14</v>
      </c>
      <c r="R12" s="8">
        <v>9</v>
      </c>
      <c r="S12" s="8">
        <v>21</v>
      </c>
      <c r="T12" s="8">
        <v>15</v>
      </c>
      <c r="U12" s="8"/>
      <c r="V12" s="8"/>
      <c r="W12" s="8"/>
      <c r="X12" s="8">
        <v>11</v>
      </c>
      <c r="Y12" s="8">
        <v>14</v>
      </c>
      <c r="Z12" s="8">
        <v>22</v>
      </c>
      <c r="AA12" s="8">
        <v>9</v>
      </c>
      <c r="AB12" s="8">
        <v>19</v>
      </c>
      <c r="AC12" s="8">
        <v>20</v>
      </c>
      <c r="AD12" s="8">
        <v>21</v>
      </c>
      <c r="AE12" s="8">
        <v>16</v>
      </c>
      <c r="AF12" s="8">
        <v>19</v>
      </c>
      <c r="AG12" s="8"/>
      <c r="AH12" s="8"/>
      <c r="AI12" s="8"/>
    </row>
    <row r="13" spans="1:38">
      <c r="A13" s="50" t="s">
        <v>122</v>
      </c>
      <c r="B13" s="51" t="s">
        <v>123</v>
      </c>
      <c r="C13" s="52" t="s">
        <v>124</v>
      </c>
      <c r="D13" s="63" t="s">
        <v>125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>
        <f>COUNTBLANK(E13:U13)-2</f>
        <v>15</v>
      </c>
      <c r="W13" s="8"/>
      <c r="X13" s="8"/>
      <c r="Y13" s="8"/>
      <c r="Z13" s="8"/>
      <c r="AA13" s="8"/>
      <c r="AB13" s="8"/>
      <c r="AC13" s="8"/>
      <c r="AD13" s="8"/>
      <c r="AE13" s="8"/>
      <c r="AF13" s="8"/>
    </row>
    <row r="14" spans="1:38">
      <c r="A14" s="50"/>
      <c r="B14" s="51"/>
      <c r="C14" s="52"/>
      <c r="D14" s="58" t="s">
        <v>150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</row>
    <row r="15" spans="1:38">
      <c r="A15" s="50" t="s">
        <v>58</v>
      </c>
      <c r="B15" s="51">
        <v>13265</v>
      </c>
      <c r="C15" s="71">
        <v>49353</v>
      </c>
      <c r="D15" s="61" t="s">
        <v>182</v>
      </c>
      <c r="E15" s="59"/>
      <c r="F15" s="8">
        <v>1</v>
      </c>
      <c r="G15" s="8" t="s">
        <v>148</v>
      </c>
      <c r="H15" s="8" t="s">
        <v>148</v>
      </c>
      <c r="I15" s="8"/>
      <c r="J15" s="8"/>
      <c r="K15" s="8" t="s">
        <v>148</v>
      </c>
      <c r="L15" s="8">
        <v>2</v>
      </c>
      <c r="M15" s="8" t="s">
        <v>149</v>
      </c>
      <c r="N15" s="8" t="s">
        <v>149</v>
      </c>
      <c r="O15" s="8" t="s">
        <v>149</v>
      </c>
      <c r="P15" s="8" t="s">
        <v>148</v>
      </c>
      <c r="Q15" s="8" t="s">
        <v>148</v>
      </c>
      <c r="R15" s="8" t="s">
        <v>149</v>
      </c>
      <c r="S15" s="8">
        <v>1</v>
      </c>
      <c r="T15" s="8" t="s">
        <v>148</v>
      </c>
      <c r="U15" s="59"/>
      <c r="V15" s="59" t="str">
        <f t="shared" ref="V15:V46" si="0">IF(COUNTA(E15:U15)=0,"",IF(COUNTA(E15:U15)*100/$V$13&lt;=5,"r",IF(COUNTA(E15:U15)*100/$V$13&lt;=10,"+",ROMAN(INT(5/$V$13*(COUNTA(E15:U15))-0.01)+1))))</f>
        <v>V</v>
      </c>
      <c r="W15" s="59"/>
      <c r="X15" s="59"/>
      <c r="Y15" s="59"/>
      <c r="Z15" s="59"/>
      <c r="AA15" s="59"/>
      <c r="AB15" s="8"/>
      <c r="AC15" s="8">
        <v>1</v>
      </c>
      <c r="AD15" s="8"/>
      <c r="AE15" s="8">
        <v>1</v>
      </c>
      <c r="AF15" s="59"/>
    </row>
    <row r="16" spans="1:38" s="1" customFormat="1">
      <c r="A16" s="50" t="s">
        <v>58</v>
      </c>
      <c r="B16" s="51">
        <v>13186</v>
      </c>
      <c r="C16" s="71">
        <v>48101</v>
      </c>
      <c r="D16" s="61" t="s">
        <v>180</v>
      </c>
      <c r="E16" s="59"/>
      <c r="F16" s="8" t="s">
        <v>148</v>
      </c>
      <c r="G16" s="8" t="s">
        <v>148</v>
      </c>
      <c r="H16" s="8"/>
      <c r="I16" s="8" t="s">
        <v>148</v>
      </c>
      <c r="J16" s="8" t="s">
        <v>149</v>
      </c>
      <c r="K16" s="8">
        <v>1</v>
      </c>
      <c r="L16" s="8">
        <v>2</v>
      </c>
      <c r="M16" s="8" t="s">
        <v>148</v>
      </c>
      <c r="N16" s="8">
        <v>2</v>
      </c>
      <c r="O16" s="8">
        <v>2</v>
      </c>
      <c r="P16" s="8">
        <v>2</v>
      </c>
      <c r="Q16" s="8">
        <v>2</v>
      </c>
      <c r="R16" s="8">
        <v>3</v>
      </c>
      <c r="S16" s="8" t="s">
        <v>148</v>
      </c>
      <c r="T16" s="8" t="s">
        <v>148</v>
      </c>
      <c r="U16" s="59"/>
      <c r="V16" s="59" t="str">
        <f t="shared" si="0"/>
        <v>V</v>
      </c>
      <c r="W16" s="59"/>
      <c r="X16" s="59">
        <v>1</v>
      </c>
      <c r="Y16" s="59"/>
      <c r="Z16" s="59"/>
      <c r="AA16" s="59"/>
      <c r="AB16" s="8"/>
      <c r="AC16" s="8"/>
      <c r="AD16" s="8"/>
      <c r="AE16" s="8"/>
      <c r="AF16" s="59"/>
      <c r="AL16" s="19"/>
    </row>
    <row r="17" spans="1:38" s="1" customFormat="1">
      <c r="A17" s="50" t="s">
        <v>63</v>
      </c>
      <c r="B17" s="51">
        <v>4561</v>
      </c>
      <c r="C17" s="71">
        <v>55340</v>
      </c>
      <c r="D17" s="61" t="s">
        <v>6</v>
      </c>
      <c r="E17" s="59"/>
      <c r="F17" s="8" t="s">
        <v>148</v>
      </c>
      <c r="G17" s="8" t="s">
        <v>149</v>
      </c>
      <c r="H17" s="8" t="s">
        <v>148</v>
      </c>
      <c r="I17" s="8" t="s">
        <v>148</v>
      </c>
      <c r="J17" s="8"/>
      <c r="K17" s="8" t="s">
        <v>148</v>
      </c>
      <c r="L17" s="8"/>
      <c r="M17" s="8">
        <v>1</v>
      </c>
      <c r="N17" s="8">
        <v>1</v>
      </c>
      <c r="O17" s="8" t="s">
        <v>148</v>
      </c>
      <c r="P17" s="8">
        <v>1</v>
      </c>
      <c r="Q17" s="8">
        <v>1</v>
      </c>
      <c r="R17" s="8">
        <v>1</v>
      </c>
      <c r="S17" s="8">
        <v>1</v>
      </c>
      <c r="T17" s="8">
        <v>1</v>
      </c>
      <c r="U17" s="59"/>
      <c r="V17" s="59" t="str">
        <f t="shared" si="0"/>
        <v>V</v>
      </c>
      <c r="W17" s="59"/>
      <c r="X17" s="59"/>
      <c r="Y17" s="59"/>
      <c r="Z17" s="59"/>
      <c r="AA17" s="59"/>
      <c r="AB17" s="8"/>
      <c r="AC17" s="8" t="s">
        <v>148</v>
      </c>
      <c r="AD17" s="8"/>
      <c r="AE17" s="8"/>
      <c r="AF17" s="59" t="s">
        <v>148</v>
      </c>
      <c r="AL17" s="19"/>
    </row>
    <row r="18" spans="1:38" s="1" customFormat="1">
      <c r="A18" s="50" t="s">
        <v>31</v>
      </c>
      <c r="B18" s="51">
        <v>11546</v>
      </c>
      <c r="C18" s="71">
        <v>33821</v>
      </c>
      <c r="D18" s="61" t="s">
        <v>181</v>
      </c>
      <c r="E18" s="59"/>
      <c r="F18" s="8" t="s">
        <v>149</v>
      </c>
      <c r="G18" s="8">
        <v>3</v>
      </c>
      <c r="H18" s="8" t="s">
        <v>148</v>
      </c>
      <c r="I18" s="8" t="s">
        <v>148</v>
      </c>
      <c r="J18" s="8">
        <v>1</v>
      </c>
      <c r="K18" s="8" t="s">
        <v>148</v>
      </c>
      <c r="L18" s="8"/>
      <c r="M18" s="8">
        <v>1</v>
      </c>
      <c r="N18" s="8" t="s">
        <v>148</v>
      </c>
      <c r="O18" s="8"/>
      <c r="P18" s="8" t="s">
        <v>148</v>
      </c>
      <c r="Q18" s="8" t="s">
        <v>148</v>
      </c>
      <c r="R18" s="8"/>
      <c r="S18" s="8" t="s">
        <v>148</v>
      </c>
      <c r="T18" s="8"/>
      <c r="U18" s="59"/>
      <c r="V18" s="59" t="str">
        <f t="shared" si="0"/>
        <v>IV</v>
      </c>
      <c r="W18" s="59"/>
      <c r="X18" s="59"/>
      <c r="Y18" s="59"/>
      <c r="Z18" s="59" t="s">
        <v>148</v>
      </c>
      <c r="AA18" s="59"/>
      <c r="AB18" s="8"/>
      <c r="AC18" s="8"/>
      <c r="AD18" s="8"/>
      <c r="AE18" s="8" t="s">
        <v>149</v>
      </c>
      <c r="AF18" s="59">
        <v>3</v>
      </c>
      <c r="AL18" s="19"/>
    </row>
    <row r="19" spans="1:38" s="1" customFormat="1">
      <c r="A19" s="50"/>
      <c r="B19" s="51"/>
      <c r="C19" s="71"/>
      <c r="D19" s="77" t="s">
        <v>159</v>
      </c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 t="str">
        <f t="shared" si="0"/>
        <v/>
      </c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L19" s="19"/>
    </row>
    <row r="20" spans="1:38" s="1" customFormat="1">
      <c r="A20" s="50" t="s">
        <v>79</v>
      </c>
      <c r="B20" s="51">
        <v>12268</v>
      </c>
      <c r="C20" s="71">
        <v>35352</v>
      </c>
      <c r="D20" s="61" t="s">
        <v>183</v>
      </c>
      <c r="E20" s="59"/>
      <c r="F20" s="59" t="s">
        <v>149</v>
      </c>
      <c r="G20" s="59" t="s">
        <v>149</v>
      </c>
      <c r="H20" s="59" t="s">
        <v>148</v>
      </c>
      <c r="I20" s="59" t="s">
        <v>148</v>
      </c>
      <c r="J20" s="59" t="s">
        <v>148</v>
      </c>
      <c r="K20" s="59"/>
      <c r="L20" s="59"/>
      <c r="M20" s="59"/>
      <c r="N20" s="59" t="s">
        <v>149</v>
      </c>
      <c r="O20" s="59"/>
      <c r="P20" s="57"/>
      <c r="Q20" s="59"/>
      <c r="R20" s="59" t="s">
        <v>148</v>
      </c>
      <c r="S20" s="59"/>
      <c r="T20" s="59"/>
      <c r="U20" s="59"/>
      <c r="V20" s="59" t="str">
        <f t="shared" si="0"/>
        <v>III</v>
      </c>
      <c r="W20" s="59"/>
      <c r="X20" s="59"/>
      <c r="Y20" s="59"/>
      <c r="Z20" s="59"/>
      <c r="AA20" s="59"/>
      <c r="AB20" s="59"/>
      <c r="AC20" s="59" t="s">
        <v>149</v>
      </c>
      <c r="AD20" s="59" t="s">
        <v>149</v>
      </c>
      <c r="AE20" s="59"/>
      <c r="AF20" s="59"/>
      <c r="AL20" s="19"/>
    </row>
    <row r="21" spans="1:38" s="1" customFormat="1">
      <c r="A21" s="50" t="s">
        <v>79</v>
      </c>
      <c r="B21" s="51">
        <v>37131</v>
      </c>
      <c r="C21" s="71">
        <v>101952</v>
      </c>
      <c r="D21" s="61" t="s">
        <v>109</v>
      </c>
      <c r="E21" s="59"/>
      <c r="F21" s="59"/>
      <c r="G21" s="59" t="s">
        <v>148</v>
      </c>
      <c r="H21" s="59" t="s">
        <v>148</v>
      </c>
      <c r="I21" s="59" t="s">
        <v>148</v>
      </c>
      <c r="J21" s="59" t="s">
        <v>148</v>
      </c>
      <c r="K21" s="59">
        <v>1</v>
      </c>
      <c r="L21" s="59"/>
      <c r="M21" s="59" t="s">
        <v>148</v>
      </c>
      <c r="N21" s="59"/>
      <c r="O21" s="59">
        <v>1</v>
      </c>
      <c r="P21" s="59"/>
      <c r="Q21" s="59"/>
      <c r="R21" s="59"/>
      <c r="S21" s="59" t="s">
        <v>148</v>
      </c>
      <c r="T21" s="59" t="s">
        <v>148</v>
      </c>
      <c r="U21" s="59"/>
      <c r="V21" s="59" t="str">
        <f t="shared" si="0"/>
        <v>III</v>
      </c>
      <c r="W21" s="59"/>
      <c r="X21" s="59"/>
      <c r="Y21" s="59"/>
      <c r="Z21" s="59" t="s">
        <v>149</v>
      </c>
      <c r="AA21" s="59"/>
      <c r="AB21" s="59" t="s">
        <v>149</v>
      </c>
      <c r="AC21" s="59">
        <v>1</v>
      </c>
      <c r="AD21" s="59" t="s">
        <v>148</v>
      </c>
      <c r="AE21" s="59"/>
      <c r="AF21" s="59"/>
      <c r="AL21" s="19"/>
    </row>
    <row r="22" spans="1:38" s="1" customFormat="1">
      <c r="A22" s="50" t="s">
        <v>79</v>
      </c>
      <c r="B22" s="51">
        <v>1376</v>
      </c>
      <c r="C22" s="71">
        <v>23564</v>
      </c>
      <c r="D22" s="61" t="s">
        <v>190</v>
      </c>
      <c r="E22" s="59"/>
      <c r="F22" s="59" t="s">
        <v>148</v>
      </c>
      <c r="G22" s="59"/>
      <c r="H22" s="59"/>
      <c r="I22" s="59" t="s">
        <v>149</v>
      </c>
      <c r="J22" s="59" t="s">
        <v>149</v>
      </c>
      <c r="K22" s="59" t="s">
        <v>149</v>
      </c>
      <c r="L22" s="59" t="s">
        <v>149</v>
      </c>
      <c r="M22" s="59"/>
      <c r="N22" s="59"/>
      <c r="O22" s="59"/>
      <c r="P22" s="59" t="s">
        <v>158</v>
      </c>
      <c r="Q22" s="59"/>
      <c r="R22" s="59"/>
      <c r="S22" s="59"/>
      <c r="T22" s="59"/>
      <c r="U22" s="59"/>
      <c r="V22" s="59" t="str">
        <f t="shared" si="0"/>
        <v>II</v>
      </c>
      <c r="W22" s="59"/>
      <c r="X22" s="59"/>
      <c r="Y22" s="59" t="s">
        <v>149</v>
      </c>
      <c r="Z22" s="59"/>
      <c r="AA22" s="59"/>
      <c r="AB22" s="59" t="s">
        <v>158</v>
      </c>
      <c r="AC22" s="59" t="s">
        <v>148</v>
      </c>
      <c r="AD22" s="59" t="s">
        <v>148</v>
      </c>
      <c r="AE22" s="59"/>
      <c r="AF22" s="59"/>
      <c r="AL22" s="19"/>
    </row>
    <row r="23" spans="1:38" s="1" customFormat="1">
      <c r="A23" s="50" t="s">
        <v>58</v>
      </c>
      <c r="B23" s="51">
        <v>14453</v>
      </c>
      <c r="C23" s="71">
        <v>62926</v>
      </c>
      <c r="D23" s="61" t="s">
        <v>184</v>
      </c>
      <c r="E23" s="59"/>
      <c r="F23" s="59"/>
      <c r="G23" s="59"/>
      <c r="H23" s="59" t="s">
        <v>149</v>
      </c>
      <c r="I23" s="59" t="s">
        <v>149</v>
      </c>
      <c r="J23" s="59"/>
      <c r="K23" s="59"/>
      <c r="L23" s="59"/>
      <c r="M23" s="59">
        <v>1</v>
      </c>
      <c r="N23" s="59" t="s">
        <v>149</v>
      </c>
      <c r="O23" s="59" t="s">
        <v>149</v>
      </c>
      <c r="P23" s="59" t="s">
        <v>149</v>
      </c>
      <c r="Q23" s="59" t="s">
        <v>149</v>
      </c>
      <c r="R23" s="59">
        <v>1</v>
      </c>
      <c r="S23" s="59"/>
      <c r="T23" s="59" t="s">
        <v>149</v>
      </c>
      <c r="U23" s="59"/>
      <c r="V23" s="59" t="str">
        <f t="shared" si="0"/>
        <v>III</v>
      </c>
      <c r="W23" s="59"/>
      <c r="X23" s="59" t="s">
        <v>158</v>
      </c>
      <c r="Y23" s="59"/>
      <c r="Z23" s="59"/>
      <c r="AA23" s="59" t="s">
        <v>149</v>
      </c>
      <c r="AB23" s="59"/>
      <c r="AC23" s="59"/>
      <c r="AD23" s="59"/>
      <c r="AE23" s="59" t="s">
        <v>149</v>
      </c>
      <c r="AF23" s="59"/>
      <c r="AL23" s="19"/>
    </row>
    <row r="24" spans="1:38" s="1" customFormat="1">
      <c r="A24" s="50" t="s">
        <v>71</v>
      </c>
      <c r="B24" s="51">
        <v>13757</v>
      </c>
      <c r="C24" s="71">
        <v>55701</v>
      </c>
      <c r="D24" s="61" t="s">
        <v>185</v>
      </c>
      <c r="E24" s="59"/>
      <c r="F24" s="59"/>
      <c r="G24" s="59"/>
      <c r="H24" s="59"/>
      <c r="I24" s="59"/>
      <c r="J24" s="59"/>
      <c r="K24" s="59" t="s">
        <v>148</v>
      </c>
      <c r="L24" s="59" t="s">
        <v>149</v>
      </c>
      <c r="M24" s="59"/>
      <c r="N24" s="59"/>
      <c r="O24" s="59" t="s">
        <v>149</v>
      </c>
      <c r="P24" s="59" t="s">
        <v>158</v>
      </c>
      <c r="Q24" s="59"/>
      <c r="R24" s="59"/>
      <c r="S24" s="59" t="s">
        <v>148</v>
      </c>
      <c r="T24" s="59">
        <v>1</v>
      </c>
      <c r="U24" s="59"/>
      <c r="V24" s="59" t="str">
        <f t="shared" si="0"/>
        <v>II</v>
      </c>
      <c r="W24" s="59"/>
      <c r="X24" s="59"/>
      <c r="Y24" s="59"/>
      <c r="Z24" s="59"/>
      <c r="AA24" s="59"/>
      <c r="AB24" s="59" t="s">
        <v>148</v>
      </c>
      <c r="AC24" s="59" t="s">
        <v>148</v>
      </c>
      <c r="AD24" s="59">
        <v>1</v>
      </c>
      <c r="AE24" s="59"/>
      <c r="AF24" s="59"/>
      <c r="AL24" s="19"/>
    </row>
    <row r="25" spans="1:38" s="1" customFormat="1" ht="12" thickBot="1">
      <c r="A25" s="50"/>
      <c r="B25" s="51"/>
      <c r="C25" s="71"/>
      <c r="D25" s="77" t="s">
        <v>160</v>
      </c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 t="str">
        <f t="shared" si="0"/>
        <v/>
      </c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L25" s="19"/>
    </row>
    <row r="26" spans="1:38" s="1" customFormat="1">
      <c r="A26" s="50" t="s">
        <v>9</v>
      </c>
      <c r="B26" s="51">
        <v>30628</v>
      </c>
      <c r="C26" s="71">
        <v>75672</v>
      </c>
      <c r="D26" s="61" t="s">
        <v>189</v>
      </c>
      <c r="E26" s="59"/>
      <c r="F26" s="8" t="s">
        <v>148</v>
      </c>
      <c r="G26" s="8"/>
      <c r="H26" s="8" t="s">
        <v>149</v>
      </c>
      <c r="I26" s="8"/>
      <c r="J26" s="8" t="s">
        <v>149</v>
      </c>
      <c r="K26" s="8" t="s">
        <v>149</v>
      </c>
      <c r="L26" s="8" t="s">
        <v>148</v>
      </c>
      <c r="M26" s="8" t="s">
        <v>148</v>
      </c>
      <c r="N26" s="8"/>
      <c r="O26" s="8" t="s">
        <v>148</v>
      </c>
      <c r="P26" s="8" t="s">
        <v>149</v>
      </c>
      <c r="Q26" s="8" t="s">
        <v>149</v>
      </c>
      <c r="R26" s="8"/>
      <c r="S26" s="8" t="s">
        <v>148</v>
      </c>
      <c r="T26" s="8" t="s">
        <v>149</v>
      </c>
      <c r="U26" s="59"/>
      <c r="V26" s="59" t="str">
        <f t="shared" si="0"/>
        <v>IV</v>
      </c>
      <c r="W26" s="59"/>
      <c r="X26" s="68">
        <v>2</v>
      </c>
      <c r="Y26" s="69" t="s">
        <v>148</v>
      </c>
      <c r="Z26" s="69" t="s">
        <v>148</v>
      </c>
      <c r="AA26" s="69"/>
      <c r="AB26" s="69" t="s">
        <v>148</v>
      </c>
      <c r="AC26" s="69" t="s">
        <v>149</v>
      </c>
      <c r="AD26" s="69">
        <v>1</v>
      </c>
      <c r="AE26" s="70" t="s">
        <v>149</v>
      </c>
      <c r="AF26" s="59"/>
      <c r="AL26" s="19"/>
    </row>
    <row r="27" spans="1:38" s="1" customFormat="1">
      <c r="A27" s="50" t="s">
        <v>9</v>
      </c>
      <c r="B27" s="51">
        <v>9148</v>
      </c>
      <c r="C27" s="71">
        <v>14621</v>
      </c>
      <c r="D27" s="61" t="s">
        <v>83</v>
      </c>
      <c r="E27" s="59"/>
      <c r="F27" s="59" t="s">
        <v>148</v>
      </c>
      <c r="G27" s="59" t="s">
        <v>149</v>
      </c>
      <c r="H27" s="59" t="s">
        <v>148</v>
      </c>
      <c r="I27" s="59" t="s">
        <v>148</v>
      </c>
      <c r="J27" s="59" t="s">
        <v>148</v>
      </c>
      <c r="K27" s="59" t="s">
        <v>148</v>
      </c>
      <c r="L27" s="59" t="s">
        <v>148</v>
      </c>
      <c r="M27" s="59" t="s">
        <v>148</v>
      </c>
      <c r="N27" s="59">
        <v>1</v>
      </c>
      <c r="O27" s="59"/>
      <c r="P27" s="59"/>
      <c r="Q27" s="59"/>
      <c r="R27" s="59"/>
      <c r="S27" s="59"/>
      <c r="T27" s="59"/>
      <c r="U27" s="59"/>
      <c r="V27" s="59" t="str">
        <f t="shared" si="0"/>
        <v>III</v>
      </c>
      <c r="W27" s="59"/>
      <c r="X27" s="72" t="s">
        <v>149</v>
      </c>
      <c r="Y27" s="8"/>
      <c r="Z27" s="8"/>
      <c r="AA27" s="8"/>
      <c r="AB27" s="8" t="s">
        <v>149</v>
      </c>
      <c r="AC27" s="8" t="s">
        <v>148</v>
      </c>
      <c r="AD27" s="8" t="s">
        <v>148</v>
      </c>
      <c r="AE27" s="73"/>
      <c r="AF27" s="59"/>
      <c r="AL27" s="19"/>
    </row>
    <row r="28" spans="1:38" s="1" customFormat="1">
      <c r="A28" s="50" t="s">
        <v>82</v>
      </c>
      <c r="B28" s="51">
        <v>3738</v>
      </c>
      <c r="C28" s="71">
        <v>68191</v>
      </c>
      <c r="D28" s="61" t="s">
        <v>186</v>
      </c>
      <c r="E28" s="59"/>
      <c r="F28" s="59">
        <v>2</v>
      </c>
      <c r="G28" s="59">
        <v>2</v>
      </c>
      <c r="H28" s="59">
        <v>1</v>
      </c>
      <c r="I28" s="59">
        <v>1</v>
      </c>
      <c r="J28" s="59">
        <v>2</v>
      </c>
      <c r="K28" s="59"/>
      <c r="L28" s="59"/>
      <c r="M28" s="59"/>
      <c r="N28" s="59" t="s">
        <v>149</v>
      </c>
      <c r="O28" s="59" t="s">
        <v>148</v>
      </c>
      <c r="P28" s="59">
        <v>2</v>
      </c>
      <c r="Q28" s="59"/>
      <c r="R28" s="59"/>
      <c r="S28" s="59" t="s">
        <v>149</v>
      </c>
      <c r="T28" s="59"/>
      <c r="U28" s="59"/>
      <c r="V28" s="59" t="str">
        <f t="shared" si="0"/>
        <v>III</v>
      </c>
      <c r="W28" s="59"/>
      <c r="X28" s="72" t="s">
        <v>149</v>
      </c>
      <c r="Y28" s="8" t="s">
        <v>149</v>
      </c>
      <c r="Z28" s="8" t="s">
        <v>148</v>
      </c>
      <c r="AA28" s="8"/>
      <c r="AB28" s="8"/>
      <c r="AC28" s="8"/>
      <c r="AD28" s="8"/>
      <c r="AE28" s="73" t="s">
        <v>148</v>
      </c>
      <c r="AF28" s="59"/>
      <c r="AL28" s="19"/>
    </row>
    <row r="29" spans="1:38" s="1" customFormat="1">
      <c r="A29" s="50" t="s">
        <v>73</v>
      </c>
      <c r="B29" s="51">
        <v>32301</v>
      </c>
      <c r="C29" s="71">
        <v>82319</v>
      </c>
      <c r="D29" s="61" t="s">
        <v>166</v>
      </c>
      <c r="E29" s="59"/>
      <c r="F29" s="59"/>
      <c r="G29" s="59"/>
      <c r="H29" s="59"/>
      <c r="I29" s="59" t="s">
        <v>148</v>
      </c>
      <c r="J29" s="59" t="s">
        <v>148</v>
      </c>
      <c r="K29" s="59" t="s">
        <v>148</v>
      </c>
      <c r="L29" s="59"/>
      <c r="M29" s="59"/>
      <c r="N29" s="59"/>
      <c r="O29" s="59" t="s">
        <v>149</v>
      </c>
      <c r="P29" s="59" t="s">
        <v>148</v>
      </c>
      <c r="Q29" s="59" t="s">
        <v>148</v>
      </c>
      <c r="R29" s="59" t="s">
        <v>149</v>
      </c>
      <c r="S29" s="59"/>
      <c r="T29" s="59"/>
      <c r="U29" s="59"/>
      <c r="V29" s="59" t="str">
        <f t="shared" si="0"/>
        <v>III</v>
      </c>
      <c r="W29" s="59"/>
      <c r="X29" s="72"/>
      <c r="Y29" s="8"/>
      <c r="Z29" s="8"/>
      <c r="AA29" s="8">
        <v>2</v>
      </c>
      <c r="AB29" s="8" t="s">
        <v>149</v>
      </c>
      <c r="AC29" s="8"/>
      <c r="AD29" s="8" t="s">
        <v>148</v>
      </c>
      <c r="AE29" s="73" t="s">
        <v>148</v>
      </c>
      <c r="AF29" s="59"/>
      <c r="AL29" s="19"/>
    </row>
    <row r="30" spans="1:38" s="1" customFormat="1">
      <c r="A30" s="50" t="s">
        <v>9</v>
      </c>
      <c r="B30" s="51">
        <v>14282</v>
      </c>
      <c r="C30" s="71">
        <v>60307</v>
      </c>
      <c r="D30" s="61" t="s">
        <v>188</v>
      </c>
      <c r="E30" s="59"/>
      <c r="F30" s="59" t="s">
        <v>149</v>
      </c>
      <c r="G30" s="59"/>
      <c r="H30" s="59"/>
      <c r="I30" s="59"/>
      <c r="J30" s="59"/>
      <c r="K30" s="59" t="s">
        <v>149</v>
      </c>
      <c r="L30" s="59" t="s">
        <v>148</v>
      </c>
      <c r="M30" s="59"/>
      <c r="N30" s="59"/>
      <c r="O30" s="59"/>
      <c r="P30" s="57"/>
      <c r="Q30" s="59"/>
      <c r="R30" s="59"/>
      <c r="S30" s="59"/>
      <c r="T30" s="59"/>
      <c r="U30" s="59"/>
      <c r="V30" s="59" t="str">
        <f t="shared" si="0"/>
        <v>I</v>
      </c>
      <c r="W30" s="59"/>
      <c r="X30" s="72" t="s">
        <v>149</v>
      </c>
      <c r="Y30" s="8" t="s">
        <v>149</v>
      </c>
      <c r="Z30" s="8" t="s">
        <v>149</v>
      </c>
      <c r="AA30" s="8"/>
      <c r="AB30" s="8" t="s">
        <v>149</v>
      </c>
      <c r="AC30" s="8" t="s">
        <v>148</v>
      </c>
      <c r="AD30" s="8" t="s">
        <v>148</v>
      </c>
      <c r="AE30" s="73" t="s">
        <v>149</v>
      </c>
      <c r="AF30" s="59"/>
      <c r="AL30" s="19"/>
    </row>
    <row r="31" spans="1:38" s="1" customFormat="1">
      <c r="A31" s="50" t="s">
        <v>104</v>
      </c>
      <c r="B31" s="51">
        <v>1902</v>
      </c>
      <c r="C31" s="71">
        <v>12579</v>
      </c>
      <c r="D31" s="61" t="s">
        <v>187</v>
      </c>
      <c r="E31" s="59"/>
      <c r="F31" s="59" t="s">
        <v>149</v>
      </c>
      <c r="G31" s="59" t="s">
        <v>148</v>
      </c>
      <c r="H31" s="59" t="s">
        <v>148</v>
      </c>
      <c r="I31" s="59"/>
      <c r="J31" s="59"/>
      <c r="K31" s="59"/>
      <c r="L31" s="59"/>
      <c r="M31" s="59"/>
      <c r="N31" s="59"/>
      <c r="O31" s="59"/>
      <c r="P31" s="57"/>
      <c r="Q31" s="59"/>
      <c r="R31" s="59"/>
      <c r="S31" s="59"/>
      <c r="T31" s="59"/>
      <c r="U31" s="59"/>
      <c r="V31" s="59" t="str">
        <f t="shared" si="0"/>
        <v>I</v>
      </c>
      <c r="W31" s="59"/>
      <c r="X31" s="72" t="s">
        <v>148</v>
      </c>
      <c r="Y31" s="8" t="s">
        <v>148</v>
      </c>
      <c r="Z31" s="8" t="s">
        <v>149</v>
      </c>
      <c r="AA31" s="8"/>
      <c r="AB31" s="8"/>
      <c r="AC31" s="8" t="s">
        <v>148</v>
      </c>
      <c r="AD31" s="8" t="s">
        <v>148</v>
      </c>
      <c r="AE31" s="73"/>
      <c r="AF31" s="59"/>
      <c r="AL31" s="19"/>
    </row>
    <row r="32" spans="1:38" s="1" customFormat="1">
      <c r="A32" s="50" t="s">
        <v>82</v>
      </c>
      <c r="B32" s="51">
        <v>6874</v>
      </c>
      <c r="C32" s="71">
        <v>27141</v>
      </c>
      <c r="D32" s="61" t="s">
        <v>26</v>
      </c>
      <c r="E32" s="59"/>
      <c r="F32" s="59"/>
      <c r="G32" s="59"/>
      <c r="H32" s="59"/>
      <c r="I32" s="59" t="s">
        <v>148</v>
      </c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 t="str">
        <f t="shared" si="0"/>
        <v>+</v>
      </c>
      <c r="W32" s="59"/>
      <c r="X32" s="72"/>
      <c r="Y32" s="8">
        <v>1</v>
      </c>
      <c r="Z32" s="8">
        <v>1</v>
      </c>
      <c r="AA32" s="8" t="s">
        <v>149</v>
      </c>
      <c r="AB32" s="8"/>
      <c r="AC32" s="8" t="s">
        <v>148</v>
      </c>
      <c r="AD32" s="8">
        <v>1</v>
      </c>
      <c r="AE32" s="73">
        <v>1</v>
      </c>
      <c r="AF32" s="59" t="s">
        <v>149</v>
      </c>
      <c r="AL32" s="19"/>
    </row>
    <row r="33" spans="1:38" s="1" customFormat="1">
      <c r="A33" s="50" t="s">
        <v>9</v>
      </c>
      <c r="B33" s="51">
        <v>2783</v>
      </c>
      <c r="C33" s="71">
        <v>5397</v>
      </c>
      <c r="D33" s="61" t="s">
        <v>3</v>
      </c>
      <c r="E33" s="59"/>
      <c r="F33" s="59"/>
      <c r="G33" s="59"/>
      <c r="H33" s="59"/>
      <c r="I33" s="59"/>
      <c r="J33" s="59" t="s">
        <v>148</v>
      </c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 t="str">
        <f t="shared" si="0"/>
        <v>+</v>
      </c>
      <c r="W33" s="59"/>
      <c r="X33" s="72"/>
      <c r="Y33" s="8" t="s">
        <v>148</v>
      </c>
      <c r="Z33" s="8" t="s">
        <v>149</v>
      </c>
      <c r="AA33" s="8"/>
      <c r="AB33" s="8"/>
      <c r="AC33" s="8"/>
      <c r="AD33" s="8"/>
      <c r="AE33" s="73"/>
      <c r="AF33" s="59"/>
      <c r="AL33" s="19"/>
    </row>
    <row r="34" spans="1:38" s="1" customFormat="1">
      <c r="A34" s="50" t="s">
        <v>73</v>
      </c>
      <c r="B34" s="51">
        <v>12634</v>
      </c>
      <c r="C34" s="71">
        <v>41330</v>
      </c>
      <c r="D34" s="61" t="s">
        <v>191</v>
      </c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 t="s">
        <v>149</v>
      </c>
      <c r="T34" s="59"/>
      <c r="U34" s="59"/>
      <c r="V34" s="59" t="str">
        <f t="shared" si="0"/>
        <v>+</v>
      </c>
      <c r="W34" s="59"/>
      <c r="X34" s="72"/>
      <c r="Y34" s="8"/>
      <c r="Z34" s="8" t="s">
        <v>148</v>
      </c>
      <c r="AA34" s="8"/>
      <c r="AB34" s="8"/>
      <c r="AC34" s="8"/>
      <c r="AD34" s="8"/>
      <c r="AE34" s="73"/>
      <c r="AF34" s="59" t="s">
        <v>148</v>
      </c>
      <c r="AL34" s="19"/>
    </row>
    <row r="35" spans="1:38" s="1" customFormat="1" ht="12" thickBot="1">
      <c r="A35" s="50" t="s">
        <v>73</v>
      </c>
      <c r="B35" s="51">
        <v>12547</v>
      </c>
      <c r="C35" s="71">
        <v>39994</v>
      </c>
      <c r="D35" s="61" t="s">
        <v>30</v>
      </c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 t="str">
        <f t="shared" si="0"/>
        <v/>
      </c>
      <c r="W35" s="59"/>
      <c r="X35" s="74"/>
      <c r="Y35" s="75"/>
      <c r="Z35" s="75" t="s">
        <v>148</v>
      </c>
      <c r="AA35" s="75"/>
      <c r="AB35" s="75" t="s">
        <v>149</v>
      </c>
      <c r="AC35" s="75"/>
      <c r="AD35" s="75"/>
      <c r="AE35" s="76"/>
      <c r="AF35" s="59">
        <v>1</v>
      </c>
      <c r="AL35" s="19"/>
    </row>
    <row r="36" spans="1:38" s="1" customFormat="1">
      <c r="A36" s="50"/>
      <c r="B36" s="51"/>
      <c r="C36" s="71"/>
      <c r="D36" s="77" t="s">
        <v>161</v>
      </c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 t="str">
        <f t="shared" si="0"/>
        <v/>
      </c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L36" s="19"/>
    </row>
    <row r="37" spans="1:38">
      <c r="A37" s="64" t="s">
        <v>97</v>
      </c>
      <c r="B37" s="65">
        <v>10179</v>
      </c>
      <c r="C37" s="66">
        <v>29096</v>
      </c>
      <c r="D37" s="67" t="s">
        <v>168</v>
      </c>
      <c r="E37" s="59"/>
      <c r="F37" s="8" t="s">
        <v>149</v>
      </c>
      <c r="G37" s="8" t="s">
        <v>148</v>
      </c>
      <c r="H37" s="8">
        <v>1</v>
      </c>
      <c r="I37" s="8">
        <v>1</v>
      </c>
      <c r="J37" s="8" t="s">
        <v>149</v>
      </c>
      <c r="K37" s="8" t="s">
        <v>148</v>
      </c>
      <c r="L37" s="8">
        <v>2</v>
      </c>
      <c r="M37" s="8">
        <v>2</v>
      </c>
      <c r="N37" s="8" t="s">
        <v>148</v>
      </c>
      <c r="O37" s="8" t="s">
        <v>148</v>
      </c>
      <c r="P37" s="8">
        <v>1</v>
      </c>
      <c r="Q37" s="8" t="s">
        <v>148</v>
      </c>
      <c r="R37" s="8" t="s">
        <v>148</v>
      </c>
      <c r="S37" s="8" t="s">
        <v>148</v>
      </c>
      <c r="T37" s="8" t="s">
        <v>148</v>
      </c>
      <c r="U37" s="59"/>
      <c r="V37" s="59" t="str">
        <f t="shared" si="0"/>
        <v>V</v>
      </c>
      <c r="W37" s="59"/>
      <c r="X37" s="59" t="s">
        <v>149</v>
      </c>
      <c r="Y37" s="59" t="s">
        <v>148</v>
      </c>
      <c r="Z37" s="59" t="s">
        <v>148</v>
      </c>
      <c r="AA37" s="59">
        <v>1</v>
      </c>
      <c r="AB37" s="8">
        <v>1</v>
      </c>
      <c r="AC37" s="8" t="s">
        <v>148</v>
      </c>
      <c r="AD37" s="8">
        <v>1</v>
      </c>
      <c r="AE37" s="8" t="s">
        <v>149</v>
      </c>
      <c r="AF37" s="59" t="s">
        <v>149</v>
      </c>
    </row>
    <row r="38" spans="1:38">
      <c r="A38" s="50" t="s">
        <v>97</v>
      </c>
      <c r="B38" s="51">
        <v>13115</v>
      </c>
      <c r="C38" s="71">
        <v>46415</v>
      </c>
      <c r="D38" s="61" t="s">
        <v>8</v>
      </c>
      <c r="E38" s="59"/>
      <c r="F38" s="8" t="s">
        <v>148</v>
      </c>
      <c r="G38" s="8" t="s">
        <v>148</v>
      </c>
      <c r="H38" s="8"/>
      <c r="I38" s="8" t="s">
        <v>148</v>
      </c>
      <c r="J38" s="8" t="s">
        <v>149</v>
      </c>
      <c r="K38" s="8" t="s">
        <v>158</v>
      </c>
      <c r="L38" s="8" t="s">
        <v>148</v>
      </c>
      <c r="M38" s="8" t="s">
        <v>148</v>
      </c>
      <c r="N38" s="8" t="s">
        <v>149</v>
      </c>
      <c r="O38" s="8" t="s">
        <v>148</v>
      </c>
      <c r="P38" s="8" t="s">
        <v>148</v>
      </c>
      <c r="Q38" s="8" t="s">
        <v>149</v>
      </c>
      <c r="R38" s="8" t="s">
        <v>149</v>
      </c>
      <c r="S38" s="8" t="s">
        <v>148</v>
      </c>
      <c r="T38" s="8" t="s">
        <v>149</v>
      </c>
      <c r="U38" s="59"/>
      <c r="V38" s="59" t="str">
        <f t="shared" si="0"/>
        <v>V</v>
      </c>
      <c r="W38" s="59"/>
      <c r="X38" s="59"/>
      <c r="Y38" s="59"/>
      <c r="Z38" s="59"/>
      <c r="AA38" s="59"/>
      <c r="AB38" s="8" t="s">
        <v>148</v>
      </c>
      <c r="AC38" s="8" t="s">
        <v>149</v>
      </c>
      <c r="AD38" s="8" t="s">
        <v>149</v>
      </c>
      <c r="AE38" s="8" t="s">
        <v>148</v>
      </c>
      <c r="AF38" s="59"/>
    </row>
    <row r="39" spans="1:38" s="1" customFormat="1">
      <c r="A39" s="50" t="s">
        <v>99</v>
      </c>
      <c r="B39" s="51">
        <v>973</v>
      </c>
      <c r="C39" s="71">
        <v>35770</v>
      </c>
      <c r="D39" s="61" t="s">
        <v>88</v>
      </c>
      <c r="E39" s="59"/>
      <c r="F39" s="59" t="s">
        <v>148</v>
      </c>
      <c r="G39" s="59"/>
      <c r="H39" s="59" t="s">
        <v>148</v>
      </c>
      <c r="I39" s="59"/>
      <c r="J39" s="59" t="s">
        <v>148</v>
      </c>
      <c r="K39" s="59" t="s">
        <v>149</v>
      </c>
      <c r="L39" s="59"/>
      <c r="M39" s="59" t="s">
        <v>148</v>
      </c>
      <c r="N39" s="59"/>
      <c r="O39" s="59"/>
      <c r="P39" s="59"/>
      <c r="Q39" s="59"/>
      <c r="R39" s="59"/>
      <c r="S39" s="59" t="s">
        <v>148</v>
      </c>
      <c r="T39" s="59"/>
      <c r="U39" s="59"/>
      <c r="V39" s="59" t="str">
        <f t="shared" si="0"/>
        <v>II</v>
      </c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L39" s="19"/>
    </row>
    <row r="40" spans="1:38" s="1" customFormat="1">
      <c r="A40" s="50" t="s">
        <v>97</v>
      </c>
      <c r="B40" s="51">
        <v>6671</v>
      </c>
      <c r="C40" s="71">
        <v>10125</v>
      </c>
      <c r="D40" s="61" t="s">
        <v>27</v>
      </c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 t="s">
        <v>158</v>
      </c>
      <c r="T40" s="59"/>
      <c r="U40" s="59"/>
      <c r="V40" s="59" t="str">
        <f t="shared" si="0"/>
        <v>+</v>
      </c>
      <c r="W40" s="59"/>
      <c r="X40" s="59"/>
      <c r="Y40" s="59" t="s">
        <v>149</v>
      </c>
      <c r="Z40" s="59" t="s">
        <v>149</v>
      </c>
      <c r="AA40" s="59"/>
      <c r="AB40" s="59">
        <v>1</v>
      </c>
      <c r="AC40" s="59" t="s">
        <v>158</v>
      </c>
      <c r="AD40" s="59" t="s">
        <v>149</v>
      </c>
      <c r="AE40" s="59" t="s">
        <v>149</v>
      </c>
      <c r="AF40" s="59">
        <v>2</v>
      </c>
      <c r="AL40" s="19"/>
    </row>
    <row r="41" spans="1:38" s="1" customFormat="1" ht="12" thickBot="1">
      <c r="A41" s="50"/>
      <c r="B41" s="51"/>
      <c r="C41" s="71"/>
      <c r="D41" s="77" t="s">
        <v>162</v>
      </c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 t="str">
        <f t="shared" si="0"/>
        <v/>
      </c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L41" s="19"/>
    </row>
    <row r="42" spans="1:38" s="1" customFormat="1" ht="12" thickBot="1">
      <c r="A42" s="50" t="s">
        <v>92</v>
      </c>
      <c r="B42" s="51">
        <v>6636</v>
      </c>
      <c r="C42" s="71">
        <v>6705</v>
      </c>
      <c r="D42" s="61" t="s">
        <v>76</v>
      </c>
      <c r="E42" s="59"/>
      <c r="F42" s="59"/>
      <c r="G42" s="59" t="s">
        <v>149</v>
      </c>
      <c r="H42" s="59" t="s">
        <v>149</v>
      </c>
      <c r="I42" s="59" t="s">
        <v>148</v>
      </c>
      <c r="J42" s="59" t="s">
        <v>148</v>
      </c>
      <c r="K42" s="59"/>
      <c r="L42" s="59" t="s">
        <v>149</v>
      </c>
      <c r="M42" s="59" t="s">
        <v>149</v>
      </c>
      <c r="N42" s="59" t="s">
        <v>148</v>
      </c>
      <c r="O42" s="59"/>
      <c r="P42" s="59"/>
      <c r="Q42" s="59"/>
      <c r="R42" s="59"/>
      <c r="S42" s="59"/>
      <c r="T42" s="59"/>
      <c r="U42" s="59"/>
      <c r="V42" s="59" t="str">
        <f t="shared" si="0"/>
        <v>III</v>
      </c>
      <c r="W42" s="59"/>
      <c r="X42" s="59"/>
      <c r="Y42" s="59"/>
      <c r="Z42" s="59"/>
      <c r="AA42" s="59" t="s">
        <v>149</v>
      </c>
      <c r="AB42" s="59"/>
      <c r="AC42" s="59"/>
      <c r="AD42" s="59"/>
      <c r="AE42" s="59"/>
      <c r="AF42" s="102" t="s">
        <v>148</v>
      </c>
      <c r="AL42" s="19"/>
    </row>
    <row r="43" spans="1:38" s="1" customFormat="1">
      <c r="A43" s="50" t="s">
        <v>34</v>
      </c>
      <c r="B43" s="51">
        <v>12471</v>
      </c>
      <c r="C43" s="71">
        <v>38781</v>
      </c>
      <c r="D43" s="57" t="s">
        <v>114</v>
      </c>
      <c r="E43" s="59"/>
      <c r="F43" s="59" t="s">
        <v>149</v>
      </c>
      <c r="G43" s="59"/>
      <c r="H43" s="59"/>
      <c r="I43" s="59"/>
      <c r="J43" s="59"/>
      <c r="K43" s="59"/>
      <c r="L43" s="59">
        <v>2</v>
      </c>
      <c r="M43" s="59"/>
      <c r="N43" s="59"/>
      <c r="O43" s="59"/>
      <c r="P43" s="59"/>
      <c r="Q43" s="59"/>
      <c r="R43" s="59"/>
      <c r="S43" s="59" t="s">
        <v>148</v>
      </c>
      <c r="T43" s="59"/>
      <c r="U43" s="59"/>
      <c r="V43" s="59" t="str">
        <f t="shared" si="0"/>
        <v>I</v>
      </c>
      <c r="W43" s="59"/>
      <c r="X43" s="59"/>
      <c r="Y43" s="59" t="s">
        <v>158</v>
      </c>
      <c r="Z43" s="59">
        <v>2</v>
      </c>
      <c r="AA43" s="59"/>
      <c r="AB43" s="59"/>
      <c r="AC43" s="59"/>
      <c r="AD43" s="59"/>
      <c r="AE43" s="59"/>
      <c r="AF43" s="59"/>
      <c r="AL43" s="19"/>
    </row>
    <row r="44" spans="1:38" s="1" customFormat="1">
      <c r="A44" s="50"/>
      <c r="B44" s="51"/>
      <c r="C44" s="71"/>
      <c r="D44" s="77" t="s">
        <v>156</v>
      </c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59"/>
      <c r="V44" s="59" t="str">
        <f t="shared" si="0"/>
        <v/>
      </c>
      <c r="W44" s="59"/>
      <c r="X44" s="78"/>
      <c r="Y44" s="78"/>
      <c r="Z44" s="78"/>
      <c r="AA44" s="78"/>
      <c r="AB44" s="78"/>
      <c r="AC44" s="78"/>
      <c r="AD44" s="78"/>
      <c r="AE44" s="78"/>
      <c r="AF44" s="78"/>
      <c r="AL44" s="19"/>
    </row>
    <row r="45" spans="1:38" s="1" customFormat="1">
      <c r="A45" s="50" t="s">
        <v>7</v>
      </c>
      <c r="B45" s="51">
        <v>12528</v>
      </c>
      <c r="C45" s="71">
        <v>39407</v>
      </c>
      <c r="D45" s="61" t="s">
        <v>115</v>
      </c>
      <c r="E45" s="59"/>
      <c r="F45" s="59" t="s">
        <v>149</v>
      </c>
      <c r="G45" s="59"/>
      <c r="H45" s="59" t="s">
        <v>149</v>
      </c>
      <c r="I45" s="59" t="s">
        <v>148</v>
      </c>
      <c r="J45" s="59" t="s">
        <v>148</v>
      </c>
      <c r="K45" s="59"/>
      <c r="L45" s="59"/>
      <c r="M45" s="59"/>
      <c r="N45" s="59"/>
      <c r="O45" s="59"/>
      <c r="P45" s="57" t="s">
        <v>149</v>
      </c>
      <c r="Q45" s="59"/>
      <c r="R45" s="59"/>
      <c r="S45" s="59"/>
      <c r="T45" s="59"/>
      <c r="U45" s="59"/>
      <c r="V45" s="59" t="str">
        <f t="shared" si="0"/>
        <v>II</v>
      </c>
      <c r="W45" s="59"/>
      <c r="X45" s="59"/>
      <c r="Y45" s="59"/>
      <c r="Z45" s="59"/>
      <c r="AA45" s="59"/>
      <c r="AB45" s="59"/>
      <c r="AC45" s="59" t="s">
        <v>149</v>
      </c>
      <c r="AD45" s="59"/>
      <c r="AE45" s="59"/>
      <c r="AF45" s="59">
        <v>1</v>
      </c>
      <c r="AL45" s="19"/>
    </row>
    <row r="46" spans="1:38" s="1" customFormat="1">
      <c r="A46" s="50" t="s">
        <v>106</v>
      </c>
      <c r="B46" s="51">
        <v>12509</v>
      </c>
      <c r="C46" s="71">
        <v>39281</v>
      </c>
      <c r="D46" s="61" t="s">
        <v>74</v>
      </c>
      <c r="E46" s="59"/>
      <c r="F46" s="59"/>
      <c r="G46" s="59"/>
      <c r="H46" s="59"/>
      <c r="I46" s="59"/>
      <c r="J46" s="59"/>
      <c r="K46" s="59"/>
      <c r="L46" s="59">
        <v>1</v>
      </c>
      <c r="M46" s="59"/>
      <c r="N46" s="59"/>
      <c r="O46" s="59"/>
      <c r="P46" s="59"/>
      <c r="Q46" s="59"/>
      <c r="R46" s="59"/>
      <c r="S46" s="59"/>
      <c r="T46" s="59">
        <v>2</v>
      </c>
      <c r="U46" s="59"/>
      <c r="V46" s="59" t="str">
        <f t="shared" si="0"/>
        <v>I</v>
      </c>
      <c r="W46" s="59"/>
      <c r="X46" s="59" t="s">
        <v>148</v>
      </c>
      <c r="Y46" s="59"/>
      <c r="Z46" s="59"/>
      <c r="AA46" s="59" t="s">
        <v>149</v>
      </c>
      <c r="AB46" s="59"/>
      <c r="AC46" s="59"/>
      <c r="AD46" s="59"/>
      <c r="AE46" s="59"/>
      <c r="AF46" s="59"/>
      <c r="AL46" s="19"/>
    </row>
    <row r="47" spans="1:38" s="1" customFormat="1">
      <c r="A47" s="50" t="s">
        <v>107</v>
      </c>
      <c r="B47" s="51">
        <v>4436</v>
      </c>
      <c r="C47" s="71">
        <v>18235</v>
      </c>
      <c r="D47" s="61" t="s">
        <v>24</v>
      </c>
      <c r="E47" s="59"/>
      <c r="F47" s="59"/>
      <c r="G47" s="59"/>
      <c r="H47" s="59"/>
      <c r="I47" s="59"/>
      <c r="J47" s="59"/>
      <c r="K47" s="59"/>
      <c r="L47" s="59"/>
      <c r="M47" s="59"/>
      <c r="N47" s="59" t="s">
        <v>148</v>
      </c>
      <c r="O47" s="59" t="s">
        <v>158</v>
      </c>
      <c r="P47" s="59"/>
      <c r="Q47" s="59" t="s">
        <v>158</v>
      </c>
      <c r="R47" s="59"/>
      <c r="S47" s="59"/>
      <c r="T47" s="59"/>
      <c r="U47" s="59"/>
      <c r="V47" s="59" t="str">
        <f t="shared" ref="V47:V72" si="1">IF(COUNTA(E47:U47)=0,"",IF(COUNTA(E47:U47)*100/$V$13&lt;=5,"r",IF(COUNTA(E47:U47)*100/$V$13&lt;=10,"+",ROMAN(INT(5/$V$13*(COUNTA(E47:U47))-0.01)+1))))</f>
        <v>I</v>
      </c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L47" s="19"/>
    </row>
    <row r="48" spans="1:38" s="1" customFormat="1">
      <c r="A48" s="50" t="s">
        <v>78</v>
      </c>
      <c r="B48" s="51">
        <v>11238</v>
      </c>
      <c r="C48" s="71">
        <v>33399</v>
      </c>
      <c r="D48" s="61" t="s">
        <v>110</v>
      </c>
      <c r="E48" s="59"/>
      <c r="F48" s="59"/>
      <c r="G48" s="59"/>
      <c r="H48" s="59"/>
      <c r="I48" s="59"/>
      <c r="J48" s="59" t="s">
        <v>148</v>
      </c>
      <c r="K48" s="59" t="s">
        <v>149</v>
      </c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 t="str">
        <f t="shared" si="1"/>
        <v>I</v>
      </c>
      <c r="W48" s="59"/>
      <c r="X48" s="59"/>
      <c r="Y48" s="59"/>
      <c r="Z48" s="59"/>
      <c r="AA48" s="59"/>
      <c r="AB48" s="59"/>
      <c r="AC48" s="59"/>
      <c r="AD48" s="59"/>
      <c r="AE48" s="59"/>
      <c r="AF48" s="59" t="s">
        <v>148</v>
      </c>
      <c r="AL48" s="19"/>
    </row>
    <row r="49" spans="1:38" s="1" customFormat="1">
      <c r="A49" s="50"/>
      <c r="B49" s="51"/>
      <c r="C49" s="71"/>
      <c r="D49" s="77" t="s">
        <v>157</v>
      </c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 t="str">
        <f t="shared" si="1"/>
        <v/>
      </c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L49" s="19"/>
    </row>
    <row r="50" spans="1:38" s="1" customFormat="1">
      <c r="A50" s="50" t="s">
        <v>72</v>
      </c>
      <c r="B50" s="51">
        <v>5686</v>
      </c>
      <c r="C50" s="71">
        <v>70600</v>
      </c>
      <c r="D50" s="61" t="s">
        <v>127</v>
      </c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 t="str">
        <f t="shared" si="1"/>
        <v/>
      </c>
      <c r="W50" s="59"/>
      <c r="X50" s="59"/>
      <c r="Y50" s="59"/>
      <c r="Z50" s="59"/>
      <c r="AA50" s="59">
        <v>1</v>
      </c>
      <c r="AB50" s="59"/>
      <c r="AC50" s="59"/>
      <c r="AD50" s="59"/>
      <c r="AE50" s="59"/>
      <c r="AF50" s="59"/>
      <c r="AL50" s="19"/>
    </row>
    <row r="51" spans="1:38" s="1" customFormat="1">
      <c r="A51" s="50" t="s">
        <v>33</v>
      </c>
      <c r="B51" s="51">
        <v>9976</v>
      </c>
      <c r="C51" s="71">
        <v>25748</v>
      </c>
      <c r="D51" s="61" t="s">
        <v>94</v>
      </c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 t="str">
        <f t="shared" si="1"/>
        <v/>
      </c>
      <c r="W51" s="59"/>
      <c r="X51" s="59"/>
      <c r="Y51" s="59"/>
      <c r="Z51" s="59"/>
      <c r="AA51" s="59"/>
      <c r="AB51" s="59"/>
      <c r="AC51" s="59"/>
      <c r="AD51" s="59" t="s">
        <v>158</v>
      </c>
      <c r="AE51" s="59"/>
      <c r="AF51" s="59"/>
      <c r="AL51" s="19"/>
    </row>
    <row r="52" spans="1:38" s="1" customFormat="1">
      <c r="A52" s="50" t="s">
        <v>12</v>
      </c>
      <c r="B52" s="51">
        <v>3095</v>
      </c>
      <c r="C52" s="71">
        <v>44898</v>
      </c>
      <c r="D52" s="61" t="s">
        <v>117</v>
      </c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 t="str">
        <f t="shared" si="1"/>
        <v/>
      </c>
      <c r="W52" s="59"/>
      <c r="X52" s="59"/>
      <c r="Y52" s="59"/>
      <c r="Z52" s="59"/>
      <c r="AA52" s="59"/>
      <c r="AB52" s="59" t="s">
        <v>149</v>
      </c>
      <c r="AC52" s="59"/>
      <c r="AD52" s="59"/>
      <c r="AE52" s="59"/>
      <c r="AF52" s="59"/>
      <c r="AL52" s="19"/>
    </row>
    <row r="53" spans="1:38" s="1" customFormat="1">
      <c r="A53" s="50" t="s">
        <v>9</v>
      </c>
      <c r="B53" s="51">
        <v>3966</v>
      </c>
      <c r="C53" s="71">
        <v>46595</v>
      </c>
      <c r="D53" s="61" t="s">
        <v>19</v>
      </c>
      <c r="E53" s="59"/>
      <c r="F53" s="59"/>
      <c r="G53" s="59"/>
      <c r="H53" s="59"/>
      <c r="I53" s="59"/>
      <c r="J53" s="59" t="s">
        <v>148</v>
      </c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 t="str">
        <f t="shared" si="1"/>
        <v>+</v>
      </c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L53" s="19"/>
    </row>
    <row r="54" spans="1:38" s="1" customFormat="1">
      <c r="A54" s="50" t="s">
        <v>9</v>
      </c>
      <c r="B54" s="51">
        <v>3703</v>
      </c>
      <c r="C54" s="71">
        <v>67337</v>
      </c>
      <c r="D54" s="61" t="s">
        <v>126</v>
      </c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>
        <v>1</v>
      </c>
      <c r="R54" s="59"/>
      <c r="S54" s="59"/>
      <c r="T54" s="59"/>
      <c r="U54" s="59"/>
      <c r="V54" s="59" t="str">
        <f t="shared" si="1"/>
        <v>+</v>
      </c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L54" s="19"/>
    </row>
    <row r="55" spans="1:38" s="1" customFormat="1">
      <c r="A55" s="50" t="s">
        <v>9</v>
      </c>
      <c r="B55" s="51">
        <v>5020</v>
      </c>
      <c r="C55" s="71">
        <v>7277</v>
      </c>
      <c r="D55" s="61" t="s">
        <v>96</v>
      </c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 t="str">
        <f t="shared" si="1"/>
        <v/>
      </c>
      <c r="W55" s="59"/>
      <c r="X55" s="59"/>
      <c r="Y55" s="59"/>
      <c r="Z55" s="59"/>
      <c r="AA55" s="59"/>
      <c r="AB55" s="59">
        <v>2</v>
      </c>
      <c r="AC55" s="59"/>
      <c r="AD55" s="59"/>
      <c r="AE55" s="59"/>
      <c r="AF55" s="59"/>
      <c r="AL55" s="19"/>
    </row>
    <row r="56" spans="1:38" s="1" customFormat="1">
      <c r="A56" s="50" t="s">
        <v>9</v>
      </c>
      <c r="B56" s="51">
        <v>172</v>
      </c>
      <c r="C56" s="71">
        <v>25380</v>
      </c>
      <c r="D56" s="61" t="s">
        <v>67</v>
      </c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 t="str">
        <f t="shared" si="1"/>
        <v/>
      </c>
      <c r="W56" s="59"/>
      <c r="X56" s="59"/>
      <c r="Y56" s="59"/>
      <c r="Z56" s="59"/>
      <c r="AA56" s="59"/>
      <c r="AB56" s="59"/>
      <c r="AC56" s="59"/>
      <c r="AD56" s="59"/>
      <c r="AE56" s="59"/>
      <c r="AF56" s="59" t="s">
        <v>158</v>
      </c>
      <c r="AL56" s="19"/>
    </row>
    <row r="57" spans="1:38" s="1" customFormat="1">
      <c r="A57" s="50" t="s">
        <v>62</v>
      </c>
      <c r="B57" s="51">
        <v>2929</v>
      </c>
      <c r="C57" s="71">
        <v>32067</v>
      </c>
      <c r="D57" s="61" t="s">
        <v>102</v>
      </c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 t="str">
        <f t="shared" si="1"/>
        <v/>
      </c>
      <c r="W57" s="59"/>
      <c r="X57" s="59"/>
      <c r="Y57" s="59"/>
      <c r="Z57" s="59"/>
      <c r="AA57" s="59"/>
      <c r="AB57" s="59"/>
      <c r="AC57" s="59"/>
      <c r="AD57" s="59" t="s">
        <v>149</v>
      </c>
      <c r="AE57" s="59"/>
      <c r="AF57" s="59"/>
      <c r="AL57" s="19"/>
    </row>
    <row r="58" spans="1:38" s="1" customFormat="1">
      <c r="A58" s="50" t="s">
        <v>82</v>
      </c>
      <c r="B58" s="51">
        <v>14372</v>
      </c>
      <c r="C58" s="71">
        <v>61119</v>
      </c>
      <c r="D58" s="61" t="s">
        <v>14</v>
      </c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 t="str">
        <f t="shared" si="1"/>
        <v/>
      </c>
      <c r="W58" s="59"/>
      <c r="X58" s="59"/>
      <c r="Y58" s="59"/>
      <c r="Z58" s="59">
        <v>1</v>
      </c>
      <c r="AA58" s="59"/>
      <c r="AB58" s="59"/>
      <c r="AC58" s="59"/>
      <c r="AD58" s="59"/>
      <c r="AE58" s="59"/>
      <c r="AF58" s="59"/>
      <c r="AL58" s="19"/>
    </row>
    <row r="59" spans="1:38" s="1" customFormat="1">
      <c r="A59" s="50" t="s">
        <v>99</v>
      </c>
      <c r="B59" s="51">
        <v>8863</v>
      </c>
      <c r="C59" s="71">
        <v>11539</v>
      </c>
      <c r="D59" s="61" t="s">
        <v>87</v>
      </c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 t="str">
        <f t="shared" si="1"/>
        <v/>
      </c>
      <c r="W59" s="59"/>
      <c r="X59" s="59"/>
      <c r="Y59" s="59"/>
      <c r="Z59" s="59"/>
      <c r="AA59" s="59"/>
      <c r="AB59" s="59" t="s">
        <v>149</v>
      </c>
      <c r="AC59" s="59"/>
      <c r="AD59" s="59"/>
      <c r="AE59" s="59"/>
      <c r="AF59" s="59"/>
      <c r="AL59" s="19"/>
    </row>
    <row r="60" spans="1:38" s="1" customFormat="1">
      <c r="A60" s="50" t="s">
        <v>52</v>
      </c>
      <c r="B60" s="51">
        <v>32463</v>
      </c>
      <c r="C60" s="71">
        <v>82691</v>
      </c>
      <c r="D60" s="61" t="s">
        <v>113</v>
      </c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 t="str">
        <f t="shared" si="1"/>
        <v/>
      </c>
      <c r="W60" s="59"/>
      <c r="X60" s="8"/>
      <c r="Y60" s="8"/>
      <c r="Z60" s="8"/>
      <c r="AA60" s="8"/>
      <c r="AB60" s="8"/>
      <c r="AC60" s="8"/>
      <c r="AD60" s="8"/>
      <c r="AE60" s="8"/>
      <c r="AF60" s="59" t="s">
        <v>148</v>
      </c>
      <c r="AL60" s="19"/>
    </row>
    <row r="61" spans="1:38" s="1" customFormat="1">
      <c r="A61" s="50" t="s">
        <v>48</v>
      </c>
      <c r="B61" s="51">
        <v>6629</v>
      </c>
      <c r="C61" s="71">
        <v>5199</v>
      </c>
      <c r="D61" s="61" t="s">
        <v>192</v>
      </c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 t="str">
        <f t="shared" si="1"/>
        <v/>
      </c>
      <c r="W61" s="59"/>
      <c r="X61" s="8"/>
      <c r="Y61" s="8"/>
      <c r="Z61" s="8"/>
      <c r="AA61" s="8" t="s">
        <v>148</v>
      </c>
      <c r="AB61" s="8"/>
      <c r="AC61" s="8"/>
      <c r="AD61" s="8" t="s">
        <v>149</v>
      </c>
      <c r="AE61" s="8"/>
      <c r="AF61" s="59"/>
      <c r="AL61" s="19"/>
    </row>
    <row r="62" spans="1:38" s="1" customFormat="1" ht="12" thickBot="1">
      <c r="A62" s="50" t="s">
        <v>32</v>
      </c>
      <c r="B62" s="51">
        <v>13341</v>
      </c>
      <c r="C62" s="71">
        <v>50916</v>
      </c>
      <c r="D62" s="61" t="s">
        <v>84</v>
      </c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 t="str">
        <f t="shared" si="1"/>
        <v/>
      </c>
      <c r="W62" s="59"/>
      <c r="X62" s="59"/>
      <c r="Y62" s="59"/>
      <c r="Z62" s="59" t="s">
        <v>149</v>
      </c>
      <c r="AA62" s="59"/>
      <c r="AB62" s="59"/>
      <c r="AC62" s="59"/>
      <c r="AD62" s="59"/>
      <c r="AE62" s="59"/>
      <c r="AF62" s="59"/>
      <c r="AL62" s="19"/>
    </row>
    <row r="63" spans="1:38" s="1" customFormat="1">
      <c r="A63" s="50" t="s">
        <v>32</v>
      </c>
      <c r="B63" s="51">
        <v>13301</v>
      </c>
      <c r="C63" s="71">
        <v>49954</v>
      </c>
      <c r="D63" s="61" t="s">
        <v>77</v>
      </c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 t="str">
        <f t="shared" si="1"/>
        <v/>
      </c>
      <c r="W63" s="59"/>
      <c r="X63" s="59"/>
      <c r="Y63" s="59"/>
      <c r="Z63" s="59"/>
      <c r="AA63" s="59"/>
      <c r="AB63" s="59"/>
      <c r="AC63" s="59"/>
      <c r="AD63" s="59"/>
      <c r="AE63" s="59"/>
      <c r="AF63" s="103" t="s">
        <v>148</v>
      </c>
      <c r="AL63" s="19"/>
    </row>
    <row r="64" spans="1:38" s="1" customFormat="1">
      <c r="A64" s="50" t="s">
        <v>34</v>
      </c>
      <c r="B64" s="51">
        <v>364</v>
      </c>
      <c r="C64" s="71">
        <v>374</v>
      </c>
      <c r="D64" s="61" t="s">
        <v>68</v>
      </c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 t="str">
        <f t="shared" si="1"/>
        <v/>
      </c>
      <c r="W64" s="59"/>
      <c r="X64" s="59"/>
      <c r="Y64" s="59"/>
      <c r="Z64" s="59"/>
      <c r="AA64" s="59"/>
      <c r="AB64" s="59"/>
      <c r="AC64" s="59"/>
      <c r="AD64" s="59"/>
      <c r="AE64" s="59"/>
      <c r="AF64" s="104" t="s">
        <v>149</v>
      </c>
      <c r="AL64" s="19"/>
    </row>
    <row r="65" spans="1:38" s="1" customFormat="1">
      <c r="A65" s="50" t="s">
        <v>92</v>
      </c>
      <c r="B65" s="51">
        <v>9674</v>
      </c>
      <c r="C65" s="71">
        <v>21113</v>
      </c>
      <c r="D65" s="61" t="s">
        <v>95</v>
      </c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 t="str">
        <f t="shared" si="1"/>
        <v/>
      </c>
      <c r="W65" s="59"/>
      <c r="X65" s="59"/>
      <c r="Y65" s="59"/>
      <c r="Z65" s="59" t="s">
        <v>149</v>
      </c>
      <c r="AA65" s="59"/>
      <c r="AB65" s="59"/>
      <c r="AC65" s="59"/>
      <c r="AD65" s="59"/>
      <c r="AE65" s="59"/>
      <c r="AF65" s="104" t="s">
        <v>149</v>
      </c>
      <c r="AL65" s="19"/>
    </row>
    <row r="66" spans="1:38" s="1" customFormat="1" ht="12" thickBot="1">
      <c r="A66" s="50" t="s">
        <v>10</v>
      </c>
      <c r="B66" s="51">
        <v>13238</v>
      </c>
      <c r="C66" s="71">
        <v>48995</v>
      </c>
      <c r="D66" s="61" t="s">
        <v>163</v>
      </c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 t="str">
        <f t="shared" si="1"/>
        <v/>
      </c>
      <c r="W66" s="59"/>
      <c r="X66" s="59"/>
      <c r="Y66" s="59"/>
      <c r="Z66" s="59" t="s">
        <v>148</v>
      </c>
      <c r="AA66" s="59"/>
      <c r="AB66" s="59"/>
      <c r="AC66" s="59"/>
      <c r="AD66" s="59"/>
      <c r="AE66" s="59"/>
      <c r="AF66" s="105" t="s">
        <v>148</v>
      </c>
      <c r="AL66" s="19"/>
    </row>
    <row r="67" spans="1:38" s="1" customFormat="1">
      <c r="A67" s="50" t="s">
        <v>64</v>
      </c>
      <c r="B67" s="51">
        <v>739</v>
      </c>
      <c r="C67" s="71">
        <v>19797</v>
      </c>
      <c r="D67" s="61" t="s">
        <v>103</v>
      </c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 t="str">
        <f t="shared" si="1"/>
        <v/>
      </c>
      <c r="W67" s="59"/>
      <c r="X67" s="59"/>
      <c r="Y67" s="59"/>
      <c r="Z67" s="59" t="s">
        <v>148</v>
      </c>
      <c r="AA67" s="59"/>
      <c r="AB67" s="59"/>
      <c r="AC67" s="59"/>
      <c r="AD67" s="59"/>
      <c r="AE67" s="59"/>
      <c r="AF67" s="8"/>
      <c r="AL67" s="19"/>
    </row>
    <row r="68" spans="1:38" s="1" customFormat="1">
      <c r="A68" s="50" t="s">
        <v>63</v>
      </c>
      <c r="B68" s="51">
        <v>6601</v>
      </c>
      <c r="C68" s="71">
        <v>1950</v>
      </c>
      <c r="D68" s="61" t="s">
        <v>44</v>
      </c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 t="str">
        <f t="shared" si="1"/>
        <v/>
      </c>
      <c r="W68" s="59"/>
      <c r="X68" s="59"/>
      <c r="Y68" s="59"/>
      <c r="Z68" s="59"/>
      <c r="AA68" s="59"/>
      <c r="AB68" s="59" t="s">
        <v>148</v>
      </c>
      <c r="AC68" s="59"/>
      <c r="AD68" s="59"/>
      <c r="AE68" s="59"/>
      <c r="AF68" s="8"/>
      <c r="AL68" s="19"/>
    </row>
    <row r="69" spans="1:38" s="1" customFormat="1">
      <c r="A69" s="50" t="s">
        <v>53</v>
      </c>
      <c r="B69" s="51">
        <v>987</v>
      </c>
      <c r="C69" s="71">
        <v>37341</v>
      </c>
      <c r="D69" s="61" t="s">
        <v>81</v>
      </c>
      <c r="E69" s="59"/>
      <c r="F69" s="59"/>
      <c r="G69" s="59"/>
      <c r="H69" s="59"/>
      <c r="I69" s="59"/>
      <c r="J69" s="59"/>
      <c r="K69" s="59"/>
      <c r="L69" s="59"/>
      <c r="M69" s="59" t="s">
        <v>148</v>
      </c>
      <c r="N69" s="59"/>
      <c r="O69" s="59"/>
      <c r="P69" s="59"/>
      <c r="Q69" s="59"/>
      <c r="R69" s="59"/>
      <c r="S69" s="59"/>
      <c r="T69" s="59"/>
      <c r="U69" s="59"/>
      <c r="V69" s="59" t="str">
        <f t="shared" si="1"/>
        <v>+</v>
      </c>
      <c r="W69" s="59"/>
      <c r="X69" s="59"/>
      <c r="Y69" s="59"/>
      <c r="Z69" s="59"/>
      <c r="AA69" s="59"/>
      <c r="AB69" s="59"/>
      <c r="AC69" s="59"/>
      <c r="AD69" s="59"/>
      <c r="AE69" s="59"/>
      <c r="AF69" s="8"/>
      <c r="AL69" s="19"/>
    </row>
    <row r="70" spans="1:38" s="1" customFormat="1">
      <c r="A70" s="50" t="s">
        <v>51</v>
      </c>
      <c r="B70" s="51">
        <v>8744</v>
      </c>
      <c r="C70" s="71">
        <v>9101</v>
      </c>
      <c r="D70" s="106" t="s">
        <v>179</v>
      </c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 t="str">
        <f t="shared" si="1"/>
        <v/>
      </c>
      <c r="W70" s="59"/>
      <c r="X70" s="59"/>
      <c r="Y70" s="59"/>
      <c r="Z70" s="59"/>
      <c r="AA70" s="59"/>
      <c r="AB70" s="59"/>
      <c r="AC70" s="59"/>
      <c r="AD70" s="59"/>
      <c r="AE70" s="59"/>
      <c r="AF70" s="59" t="s">
        <v>149</v>
      </c>
      <c r="AL70" s="19"/>
    </row>
    <row r="71" spans="1:38" s="1" customFormat="1">
      <c r="A71" s="50" t="s">
        <v>49</v>
      </c>
      <c r="B71" s="51">
        <v>1581</v>
      </c>
      <c r="C71" s="71">
        <v>12768</v>
      </c>
      <c r="D71" s="61" t="s">
        <v>90</v>
      </c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 t="s">
        <v>158</v>
      </c>
      <c r="T71" s="59"/>
      <c r="U71" s="59"/>
      <c r="V71" s="59" t="str">
        <f t="shared" si="1"/>
        <v>+</v>
      </c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L71" s="19"/>
    </row>
    <row r="72" spans="1:38" s="1" customFormat="1">
      <c r="A72" s="50" t="s">
        <v>119</v>
      </c>
      <c r="B72" s="51">
        <v>2280</v>
      </c>
      <c r="C72" s="71">
        <v>65656</v>
      </c>
      <c r="D72" s="61" t="s">
        <v>69</v>
      </c>
      <c r="E72" s="59"/>
      <c r="F72" s="59"/>
      <c r="G72" s="59"/>
      <c r="H72" s="59"/>
      <c r="I72" s="59"/>
      <c r="J72" s="59"/>
      <c r="K72" s="59" t="s">
        <v>158</v>
      </c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 t="str">
        <f t="shared" si="1"/>
        <v>+</v>
      </c>
      <c r="W72" s="59"/>
      <c r="X72" s="59"/>
      <c r="Y72" s="59"/>
      <c r="Z72" s="59"/>
      <c r="AA72" s="59"/>
      <c r="AB72" s="59"/>
      <c r="AC72" s="59"/>
      <c r="AD72" s="59"/>
      <c r="AE72" s="59"/>
      <c r="AF72" s="59"/>
      <c r="AL72" s="19"/>
    </row>
    <row r="73" spans="1:38">
      <c r="A73" s="56"/>
      <c r="B73" s="57"/>
      <c r="C73" s="57"/>
      <c r="D73" s="56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  <c r="AB73" s="59"/>
      <c r="AC73" s="59"/>
      <c r="AD73" s="59"/>
      <c r="AE73" s="59"/>
      <c r="AF73" s="59"/>
    </row>
    <row r="74" spans="1:38">
      <c r="A74" s="56"/>
      <c r="B74" s="57"/>
      <c r="C74" s="57"/>
      <c r="D74" s="56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</row>
    <row r="75" spans="1:38">
      <c r="A75" s="56"/>
      <c r="B75" s="57"/>
      <c r="C75" s="57"/>
      <c r="D75" s="56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59"/>
      <c r="AF75" s="59"/>
    </row>
    <row r="76" spans="1:38">
      <c r="A76" s="56"/>
      <c r="B76" s="57"/>
      <c r="C76" s="57"/>
      <c r="D76" s="56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</row>
    <row r="77" spans="1:38">
      <c r="A77" s="56"/>
      <c r="B77" s="57"/>
      <c r="C77" s="57"/>
      <c r="D77" s="56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</row>
    <row r="78" spans="1:38">
      <c r="A78" s="56"/>
      <c r="B78" s="57"/>
      <c r="C78" s="57"/>
      <c r="D78" s="56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</row>
    <row r="79" spans="1:38">
      <c r="A79" s="56"/>
      <c r="B79" s="57"/>
      <c r="C79" s="57"/>
      <c r="D79" s="56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  <c r="AB79" s="59"/>
      <c r="AC79" s="59"/>
      <c r="AD79" s="59"/>
      <c r="AE79" s="59"/>
      <c r="AF79" s="59"/>
    </row>
    <row r="80" spans="1:38">
      <c r="A80" s="56"/>
      <c r="B80" s="57"/>
      <c r="C80" s="57"/>
      <c r="D80" s="56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  <c r="AB80" s="59"/>
      <c r="AC80" s="59"/>
      <c r="AD80" s="59"/>
      <c r="AE80" s="59"/>
      <c r="AF80" s="59"/>
    </row>
    <row r="81" spans="1:32">
      <c r="A81" s="56"/>
      <c r="B81" s="57"/>
      <c r="C81" s="57"/>
      <c r="D81" s="56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</row>
    <row r="82" spans="1:32">
      <c r="A82" s="56"/>
      <c r="B82" s="57"/>
      <c r="C82" s="57"/>
      <c r="D82" s="56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  <c r="AB82" s="59"/>
      <c r="AC82" s="59"/>
      <c r="AD82" s="59"/>
      <c r="AE82" s="59"/>
      <c r="AF82" s="59"/>
    </row>
    <row r="83" spans="1:32">
      <c r="A83" s="56"/>
      <c r="B83" s="57"/>
      <c r="C83" s="57"/>
      <c r="D83" s="56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  <c r="AB83" s="59"/>
      <c r="AC83" s="59"/>
      <c r="AD83" s="59"/>
      <c r="AE83" s="59"/>
      <c r="AF83" s="59"/>
    </row>
    <row r="84" spans="1:32">
      <c r="A84" s="56"/>
      <c r="B84" s="57"/>
      <c r="C84" s="57"/>
      <c r="D84" s="56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</row>
    <row r="85" spans="1:32">
      <c r="A85" s="56"/>
      <c r="B85" s="57"/>
      <c r="C85" s="57"/>
      <c r="D85" s="56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9"/>
      <c r="AB85" s="59"/>
      <c r="AC85" s="59"/>
      <c r="AD85" s="59"/>
      <c r="AE85" s="59"/>
      <c r="AF85" s="59"/>
    </row>
    <row r="86" spans="1:32">
      <c r="A86" s="56"/>
      <c r="B86" s="57"/>
      <c r="C86" s="57"/>
      <c r="D86" s="56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59"/>
      <c r="AB86" s="59"/>
      <c r="AC86" s="59"/>
      <c r="AD86" s="59"/>
      <c r="AE86" s="59"/>
      <c r="AF86" s="59"/>
    </row>
    <row r="87" spans="1:32">
      <c r="A87" s="56"/>
      <c r="B87" s="57"/>
      <c r="C87" s="57"/>
      <c r="D87" s="56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9"/>
      <c r="AB87" s="59"/>
      <c r="AC87" s="59"/>
      <c r="AD87" s="59"/>
      <c r="AE87" s="59"/>
      <c r="AF87" s="59"/>
    </row>
    <row r="88" spans="1:32">
      <c r="A88" s="56"/>
      <c r="B88" s="57"/>
      <c r="C88" s="57"/>
      <c r="D88" s="56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9"/>
      <c r="AB88" s="59"/>
      <c r="AC88" s="59"/>
      <c r="AD88" s="59"/>
      <c r="AE88" s="59"/>
      <c r="AF88" s="59"/>
    </row>
    <row r="89" spans="1:32">
      <c r="A89" s="56"/>
      <c r="B89" s="57"/>
      <c r="C89" s="57"/>
      <c r="D89" s="56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9"/>
      <c r="AB89" s="59"/>
      <c r="AC89" s="59"/>
      <c r="AD89" s="59"/>
      <c r="AE89" s="59"/>
      <c r="AF89" s="59"/>
    </row>
    <row r="90" spans="1:32">
      <c r="A90" s="56"/>
      <c r="B90" s="57"/>
      <c r="C90" s="57"/>
      <c r="D90" s="56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59"/>
      <c r="AB90" s="59"/>
      <c r="AC90" s="59"/>
      <c r="AD90" s="59"/>
      <c r="AE90" s="59"/>
      <c r="AF90" s="59"/>
    </row>
    <row r="91" spans="1:32">
      <c r="A91" s="56"/>
      <c r="B91" s="57"/>
      <c r="C91" s="57"/>
      <c r="D91" s="56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9"/>
      <c r="AB91" s="59"/>
      <c r="AC91" s="59"/>
      <c r="AD91" s="59"/>
      <c r="AE91" s="59"/>
      <c r="AF91" s="59"/>
    </row>
    <row r="92" spans="1:32">
      <c r="A92" s="56"/>
      <c r="B92" s="57"/>
      <c r="C92" s="57"/>
      <c r="D92" s="56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9"/>
      <c r="AB92" s="59"/>
      <c r="AC92" s="59"/>
      <c r="AD92" s="59"/>
      <c r="AE92" s="59"/>
      <c r="AF92" s="59"/>
    </row>
    <row r="93" spans="1:32">
      <c r="A93" s="56"/>
      <c r="B93" s="57"/>
      <c r="C93" s="57"/>
      <c r="D93" s="56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9"/>
      <c r="AB93" s="59"/>
      <c r="AC93" s="59"/>
      <c r="AD93" s="59"/>
      <c r="AE93" s="59"/>
      <c r="AF93" s="59"/>
    </row>
    <row r="94" spans="1:32">
      <c r="A94" s="56"/>
      <c r="B94" s="57"/>
      <c r="C94" s="57"/>
      <c r="D94" s="56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9"/>
      <c r="AB94" s="59"/>
      <c r="AC94" s="59"/>
      <c r="AD94" s="59"/>
      <c r="AE94" s="59"/>
      <c r="AF94" s="59"/>
    </row>
  </sheetData>
  <sortState ref="A51:AF72">
    <sortCondition ref="A7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V204"/>
  <sheetViews>
    <sheetView zoomScaleNormal="100" workbookViewId="0">
      <pane xSplit="5" ySplit="17" topLeftCell="F18" activePane="bottomRight" state="frozen"/>
      <selection pane="topRight" activeCell="F1" sqref="F1"/>
      <selection pane="bottomLeft" activeCell="A12" sqref="A12"/>
      <selection pane="bottomRight" activeCell="H21" sqref="H21"/>
    </sheetView>
  </sheetViews>
  <sheetFormatPr baseColWidth="10" defaultRowHeight="11.25"/>
  <cols>
    <col min="1" max="1" width="2.28515625" style="19" customWidth="1"/>
    <col min="2" max="3" width="2.85546875" style="19" customWidth="1"/>
    <col min="4" max="4" width="5.7109375" style="18" customWidth="1"/>
    <col min="5" max="5" width="39.140625" style="18" customWidth="1"/>
    <col min="6" max="6" width="1.42578125" style="18" customWidth="1"/>
    <col min="7" max="26" width="2.42578125" style="1" customWidth="1"/>
    <col min="27" max="34" width="2.42578125" style="19" customWidth="1"/>
    <col min="35" max="35" width="6.7109375" style="29" customWidth="1"/>
    <col min="36" max="41" width="2.42578125" style="19" customWidth="1"/>
    <col min="42" max="43" width="2.42578125" style="1" customWidth="1"/>
    <col min="44" max="44" width="2.42578125" style="19" customWidth="1"/>
    <col min="45" max="46" width="2.42578125" style="1" customWidth="1"/>
    <col min="47" max="47" width="1.42578125" style="18" customWidth="1"/>
    <col min="48" max="48" width="6.7109375" style="1" customWidth="1"/>
    <col min="49" max="16384" width="11.42578125" style="19"/>
  </cols>
  <sheetData>
    <row r="1" spans="1:48">
      <c r="E1" s="94" t="s">
        <v>380</v>
      </c>
    </row>
    <row r="2" spans="1:48">
      <c r="A2" s="18"/>
      <c r="D2" s="19"/>
      <c r="E2" s="21" t="s">
        <v>129</v>
      </c>
      <c r="F2" s="1"/>
      <c r="AA2" s="1"/>
      <c r="AB2" s="1"/>
      <c r="AC2" s="1"/>
      <c r="AD2" s="1"/>
      <c r="AE2" s="1"/>
      <c r="AF2" s="1"/>
      <c r="AG2" s="1"/>
      <c r="AH2" s="1"/>
      <c r="AI2" s="27"/>
      <c r="AJ2" s="1"/>
      <c r="AK2" s="1"/>
      <c r="AL2" s="1"/>
      <c r="AP2" s="19"/>
      <c r="AQ2" s="19"/>
      <c r="AS2" s="19"/>
      <c r="AT2" s="19"/>
      <c r="AU2" s="19"/>
      <c r="AV2" s="19"/>
    </row>
    <row r="3" spans="1:48">
      <c r="A3" s="18"/>
      <c r="D3" s="19"/>
      <c r="E3" s="19" t="s">
        <v>130</v>
      </c>
      <c r="F3" s="1"/>
      <c r="AA3" s="1"/>
      <c r="AB3" s="1"/>
      <c r="AC3" s="1"/>
      <c r="AD3" s="1"/>
      <c r="AE3" s="1"/>
      <c r="AF3" s="1"/>
      <c r="AG3" s="1"/>
      <c r="AH3" s="1"/>
      <c r="AI3" s="27"/>
      <c r="AJ3" s="1"/>
      <c r="AK3" s="1"/>
      <c r="AL3" s="1"/>
      <c r="AP3" s="19"/>
      <c r="AQ3" s="19"/>
      <c r="AS3" s="19"/>
      <c r="AT3" s="19"/>
      <c r="AU3" s="19"/>
      <c r="AV3" s="19"/>
    </row>
    <row r="4" spans="1:48">
      <c r="E4" s="32" t="s">
        <v>128</v>
      </c>
      <c r="F4" s="20"/>
      <c r="AU4" s="20"/>
    </row>
    <row r="5" spans="1:48">
      <c r="E5" s="21" t="s">
        <v>379</v>
      </c>
      <c r="F5" s="21"/>
      <c r="AU5" s="21"/>
    </row>
    <row r="6" spans="1:48">
      <c r="E6" s="20" t="s">
        <v>378</v>
      </c>
      <c r="F6" s="20"/>
      <c r="AU6" s="20"/>
    </row>
    <row r="7" spans="1:48" ht="5.25" customHeight="1">
      <c r="E7" s="20"/>
      <c r="F7" s="20"/>
      <c r="AU7" s="20"/>
    </row>
    <row r="8" spans="1:48" ht="45">
      <c r="E8" s="19" t="s">
        <v>377</v>
      </c>
      <c r="F8" s="19"/>
      <c r="AA8" s="1"/>
      <c r="AB8" s="1"/>
      <c r="AC8" s="1"/>
      <c r="AD8" s="1"/>
      <c r="AE8" s="1"/>
      <c r="AF8" s="1"/>
      <c r="AG8" s="1"/>
      <c r="AH8" s="1"/>
      <c r="AJ8" s="100" t="s">
        <v>164</v>
      </c>
      <c r="AK8" s="22" t="s">
        <v>164</v>
      </c>
      <c r="AL8" s="22" t="s">
        <v>164</v>
      </c>
      <c r="AM8" s="22" t="s">
        <v>164</v>
      </c>
      <c r="AN8" s="22" t="s">
        <v>164</v>
      </c>
      <c r="AO8" s="22" t="s">
        <v>164</v>
      </c>
      <c r="AP8" s="22" t="s">
        <v>164</v>
      </c>
      <c r="AQ8" s="22" t="s">
        <v>164</v>
      </c>
      <c r="AR8" s="22" t="s">
        <v>165</v>
      </c>
      <c r="AS8" s="22" t="s">
        <v>165</v>
      </c>
      <c r="AT8" s="93" t="s">
        <v>376</v>
      </c>
      <c r="AU8" s="19"/>
    </row>
    <row r="9" spans="1:48" hidden="1">
      <c r="E9" s="19" t="s">
        <v>375</v>
      </c>
      <c r="F9" s="19"/>
      <c r="G9" s="1">
        <v>5</v>
      </c>
      <c r="H9" s="1">
        <v>6</v>
      </c>
      <c r="I9" s="1">
        <v>7</v>
      </c>
      <c r="J9" s="1">
        <v>8</v>
      </c>
      <c r="K9" s="1">
        <v>9</v>
      </c>
      <c r="L9" s="1">
        <v>10</v>
      </c>
      <c r="M9" s="1">
        <v>11</v>
      </c>
      <c r="N9" s="1">
        <v>12</v>
      </c>
      <c r="O9" s="1">
        <v>13</v>
      </c>
      <c r="P9" s="1">
        <v>1</v>
      </c>
      <c r="Q9" s="1">
        <v>2</v>
      </c>
      <c r="R9" s="1">
        <v>3</v>
      </c>
      <c r="S9" s="1">
        <v>4</v>
      </c>
      <c r="T9" s="1">
        <v>16</v>
      </c>
      <c r="U9" s="1">
        <v>17</v>
      </c>
      <c r="V9" s="1">
        <v>18</v>
      </c>
      <c r="W9" s="1">
        <v>19</v>
      </c>
      <c r="X9" s="1">
        <v>20</v>
      </c>
      <c r="Y9" s="1">
        <v>21</v>
      </c>
      <c r="Z9" s="1">
        <v>22</v>
      </c>
      <c r="AA9" s="1">
        <v>23</v>
      </c>
      <c r="AB9" s="1">
        <v>24</v>
      </c>
      <c r="AC9" s="1">
        <v>25</v>
      </c>
      <c r="AD9" s="1">
        <v>26</v>
      </c>
      <c r="AE9" s="1">
        <v>27</v>
      </c>
      <c r="AF9" s="1">
        <v>28</v>
      </c>
      <c r="AG9" s="1">
        <v>29</v>
      </c>
      <c r="AH9" s="1">
        <v>30</v>
      </c>
      <c r="AJ9" s="29">
        <v>31</v>
      </c>
      <c r="AK9" s="1">
        <v>32</v>
      </c>
      <c r="AL9" s="1">
        <v>33</v>
      </c>
      <c r="AM9" s="1">
        <v>34</v>
      </c>
      <c r="AN9" s="1">
        <v>35</v>
      </c>
      <c r="AO9" s="1">
        <v>36</v>
      </c>
      <c r="AP9" s="1">
        <v>14</v>
      </c>
      <c r="AQ9" s="1">
        <v>15</v>
      </c>
      <c r="AR9" s="1">
        <v>39</v>
      </c>
      <c r="AS9" s="1">
        <v>38</v>
      </c>
      <c r="AT9" s="1">
        <v>37</v>
      </c>
      <c r="AU9" s="19"/>
    </row>
    <row r="10" spans="1:48">
      <c r="D10" s="24"/>
      <c r="E10" s="25" t="s">
        <v>120</v>
      </c>
      <c r="F10" s="25"/>
      <c r="G10" s="91">
        <v>6</v>
      </c>
      <c r="H10" s="91">
        <v>14</v>
      </c>
      <c r="I10" s="91">
        <v>7</v>
      </c>
      <c r="J10" s="91">
        <v>8</v>
      </c>
      <c r="K10" s="91">
        <v>10</v>
      </c>
      <c r="L10" s="91">
        <v>11</v>
      </c>
      <c r="M10" s="91">
        <v>12</v>
      </c>
      <c r="N10" s="91">
        <v>9</v>
      </c>
      <c r="O10" s="91">
        <v>15</v>
      </c>
      <c r="P10" s="91">
        <v>2</v>
      </c>
      <c r="Q10" s="91">
        <v>3</v>
      </c>
      <c r="R10" s="91">
        <v>4</v>
      </c>
      <c r="S10" s="91">
        <v>5</v>
      </c>
      <c r="T10" s="26">
        <v>17</v>
      </c>
      <c r="U10" s="26">
        <v>4</v>
      </c>
      <c r="V10" s="26">
        <v>6</v>
      </c>
      <c r="W10" s="26">
        <v>10</v>
      </c>
      <c r="X10" s="26">
        <v>2</v>
      </c>
      <c r="Y10" s="26">
        <v>9</v>
      </c>
      <c r="Z10" s="26">
        <v>3</v>
      </c>
      <c r="AA10" s="26">
        <v>5</v>
      </c>
      <c r="AB10" s="26">
        <v>7</v>
      </c>
      <c r="AC10" s="26">
        <v>8</v>
      </c>
      <c r="AD10" s="26">
        <v>11</v>
      </c>
      <c r="AE10" s="26">
        <v>14</v>
      </c>
      <c r="AF10" s="26">
        <v>16</v>
      </c>
      <c r="AG10" s="26">
        <v>23</v>
      </c>
      <c r="AH10" s="26">
        <v>24</v>
      </c>
      <c r="AI10" s="8"/>
      <c r="AJ10" s="26">
        <v>18</v>
      </c>
      <c r="AK10" s="26">
        <v>13</v>
      </c>
      <c r="AL10" s="26">
        <v>19</v>
      </c>
      <c r="AM10" s="26">
        <v>20</v>
      </c>
      <c r="AN10" s="26">
        <v>1</v>
      </c>
      <c r="AO10" s="26">
        <v>22</v>
      </c>
      <c r="AP10" s="26">
        <v>12</v>
      </c>
      <c r="AQ10" s="26">
        <v>15</v>
      </c>
      <c r="AR10" s="26">
        <v>21</v>
      </c>
      <c r="AS10" s="91">
        <v>13</v>
      </c>
      <c r="AT10" s="91">
        <v>1</v>
      </c>
      <c r="AU10" s="25"/>
      <c r="AV10" s="8"/>
    </row>
    <row r="11" spans="1:48">
      <c r="D11" s="24"/>
      <c r="E11" s="25" t="s">
        <v>374</v>
      </c>
      <c r="F11" s="25"/>
      <c r="G11" s="91"/>
      <c r="H11" s="91"/>
      <c r="I11" s="91">
        <v>70</v>
      </c>
      <c r="J11" s="91">
        <v>90</v>
      </c>
      <c r="K11" s="91">
        <v>80</v>
      </c>
      <c r="L11" s="91">
        <v>70</v>
      </c>
      <c r="M11" s="91">
        <v>100</v>
      </c>
      <c r="N11" s="91">
        <v>90</v>
      </c>
      <c r="O11" s="91">
        <v>90</v>
      </c>
      <c r="P11" s="91">
        <v>70</v>
      </c>
      <c r="Q11" s="91"/>
      <c r="R11" s="91"/>
      <c r="S11" s="91"/>
      <c r="T11" s="26">
        <v>60</v>
      </c>
      <c r="U11" s="92">
        <v>45</v>
      </c>
      <c r="V11" s="26">
        <v>60</v>
      </c>
      <c r="W11" s="26">
        <v>50</v>
      </c>
      <c r="X11" s="26">
        <v>50</v>
      </c>
      <c r="Y11" s="26">
        <v>70</v>
      </c>
      <c r="Z11" s="26">
        <v>40</v>
      </c>
      <c r="AA11" s="26">
        <v>70</v>
      </c>
      <c r="AB11" s="26">
        <v>70</v>
      </c>
      <c r="AC11" s="26">
        <v>60</v>
      </c>
      <c r="AD11" s="26">
        <v>60</v>
      </c>
      <c r="AE11" s="26">
        <v>60</v>
      </c>
      <c r="AF11" s="26">
        <v>45</v>
      </c>
      <c r="AG11" s="26">
        <v>60</v>
      </c>
      <c r="AH11" s="26">
        <v>50</v>
      </c>
      <c r="AI11" s="8"/>
      <c r="AJ11" s="26">
        <v>40</v>
      </c>
      <c r="AK11" s="26">
        <v>45</v>
      </c>
      <c r="AL11" s="26">
        <v>8</v>
      </c>
      <c r="AM11" s="26">
        <v>30</v>
      </c>
      <c r="AN11" s="92">
        <v>45</v>
      </c>
      <c r="AO11" s="26">
        <v>45</v>
      </c>
      <c r="AP11" s="26">
        <v>10</v>
      </c>
      <c r="AQ11" s="26">
        <v>45</v>
      </c>
      <c r="AR11" s="26">
        <v>90</v>
      </c>
      <c r="AS11" s="91">
        <v>100</v>
      </c>
      <c r="AT11" s="91"/>
      <c r="AU11" s="25"/>
      <c r="AV11" s="8"/>
    </row>
    <row r="12" spans="1:48">
      <c r="D12" s="24"/>
      <c r="E12" s="25" t="s">
        <v>121</v>
      </c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26">
        <v>3</v>
      </c>
      <c r="U12" s="26">
        <v>5</v>
      </c>
      <c r="V12" s="26">
        <v>3</v>
      </c>
      <c r="W12" s="26">
        <v>2</v>
      </c>
      <c r="X12" s="26">
        <v>4</v>
      </c>
      <c r="Y12" s="26">
        <v>2</v>
      </c>
      <c r="Z12" s="26">
        <v>5</v>
      </c>
      <c r="AA12" s="26">
        <v>5</v>
      </c>
      <c r="AB12" s="26">
        <v>3</v>
      </c>
      <c r="AC12" s="26">
        <v>5</v>
      </c>
      <c r="AD12" s="26">
        <v>2</v>
      </c>
      <c r="AE12" s="26">
        <v>3</v>
      </c>
      <c r="AF12" s="26">
        <v>3</v>
      </c>
      <c r="AG12" s="26">
        <v>3</v>
      </c>
      <c r="AH12" s="26">
        <v>4</v>
      </c>
      <c r="AI12" s="8"/>
      <c r="AJ12" s="26">
        <v>2</v>
      </c>
      <c r="AK12" s="26">
        <v>3</v>
      </c>
      <c r="AL12" s="26">
        <v>3</v>
      </c>
      <c r="AM12" s="26">
        <v>5</v>
      </c>
      <c r="AN12" s="26">
        <v>4</v>
      </c>
      <c r="AO12" s="26">
        <v>2</v>
      </c>
      <c r="AP12" s="26">
        <v>2</v>
      </c>
      <c r="AQ12" s="26">
        <v>2</v>
      </c>
      <c r="AR12" s="26">
        <v>3</v>
      </c>
      <c r="AS12" s="91" t="s">
        <v>37</v>
      </c>
      <c r="AT12" s="91" t="s">
        <v>37</v>
      </c>
      <c r="AU12" s="25"/>
      <c r="AV12" s="8"/>
    </row>
    <row r="13" spans="1:48">
      <c r="D13" s="24"/>
      <c r="E13" s="25" t="s">
        <v>373</v>
      </c>
      <c r="F13" s="25"/>
      <c r="G13" s="91">
        <v>3</v>
      </c>
      <c r="H13" s="91"/>
      <c r="I13" s="91">
        <v>5</v>
      </c>
      <c r="J13" s="91"/>
      <c r="K13" s="91">
        <v>8</v>
      </c>
      <c r="L13" s="91"/>
      <c r="M13" s="91"/>
      <c r="N13" s="91">
        <v>8</v>
      </c>
      <c r="O13" s="91">
        <v>15</v>
      </c>
      <c r="P13" s="91">
        <v>25</v>
      </c>
      <c r="Q13" s="91">
        <v>35</v>
      </c>
      <c r="R13" s="91">
        <v>30</v>
      </c>
      <c r="S13" s="91">
        <v>20</v>
      </c>
      <c r="T13" s="31">
        <v>40</v>
      </c>
      <c r="U13" s="31">
        <v>40</v>
      </c>
      <c r="V13" s="31">
        <v>40</v>
      </c>
      <c r="W13" s="31">
        <v>20</v>
      </c>
      <c r="X13" s="31">
        <v>35</v>
      </c>
      <c r="Y13" s="31">
        <v>30</v>
      </c>
      <c r="Z13" s="31">
        <v>35</v>
      </c>
      <c r="AA13" s="31">
        <v>40</v>
      </c>
      <c r="AB13" s="31">
        <v>20</v>
      </c>
      <c r="AC13" s="31">
        <v>30</v>
      </c>
      <c r="AD13" s="31">
        <v>40</v>
      </c>
      <c r="AE13" s="31">
        <v>20</v>
      </c>
      <c r="AF13" s="31">
        <v>30</v>
      </c>
      <c r="AG13" s="31">
        <v>40</v>
      </c>
      <c r="AH13" s="31">
        <v>35</v>
      </c>
      <c r="AI13" s="8"/>
      <c r="AJ13" s="101">
        <v>20</v>
      </c>
      <c r="AK13" s="31">
        <v>30</v>
      </c>
      <c r="AL13" s="31">
        <v>20</v>
      </c>
      <c r="AM13" s="31">
        <v>20</v>
      </c>
      <c r="AN13" s="31">
        <v>30</v>
      </c>
      <c r="AO13" s="31">
        <v>30</v>
      </c>
      <c r="AP13" s="31">
        <v>40</v>
      </c>
      <c r="AQ13" s="31">
        <v>30</v>
      </c>
      <c r="AR13" s="31">
        <v>10</v>
      </c>
      <c r="AS13" s="91"/>
      <c r="AT13" s="91">
        <v>30</v>
      </c>
      <c r="AU13" s="25"/>
      <c r="AV13" s="8"/>
    </row>
    <row r="14" spans="1:48">
      <c r="D14" s="24"/>
      <c r="E14" s="25" t="s">
        <v>139</v>
      </c>
      <c r="F14" s="25"/>
      <c r="G14" s="91" t="s">
        <v>144</v>
      </c>
      <c r="H14" s="91" t="s">
        <v>37</v>
      </c>
      <c r="I14" s="91" t="s">
        <v>37</v>
      </c>
      <c r="J14" s="91" t="s">
        <v>37</v>
      </c>
      <c r="K14" s="91" t="s">
        <v>143</v>
      </c>
      <c r="L14" s="91" t="s">
        <v>144</v>
      </c>
      <c r="M14" s="91" t="s">
        <v>372</v>
      </c>
      <c r="N14" s="91" t="s">
        <v>37</v>
      </c>
      <c r="O14" s="91" t="s">
        <v>37</v>
      </c>
      <c r="P14" s="91" t="s">
        <v>144</v>
      </c>
      <c r="Q14" s="91" t="s">
        <v>37</v>
      </c>
      <c r="R14" s="91" t="s">
        <v>37</v>
      </c>
      <c r="S14" s="91" t="s">
        <v>37</v>
      </c>
      <c r="T14" s="26" t="s">
        <v>142</v>
      </c>
      <c r="U14" s="26" t="s">
        <v>142</v>
      </c>
      <c r="V14" s="26" t="s">
        <v>37</v>
      </c>
      <c r="W14" s="26" t="s">
        <v>143</v>
      </c>
      <c r="X14" s="26" t="s">
        <v>141</v>
      </c>
      <c r="Y14" s="26" t="s">
        <v>141</v>
      </c>
      <c r="Z14" s="26" t="s">
        <v>37</v>
      </c>
      <c r="AA14" s="26" t="s">
        <v>37</v>
      </c>
      <c r="AB14" s="26" t="s">
        <v>142</v>
      </c>
      <c r="AC14" s="26" t="s">
        <v>142</v>
      </c>
      <c r="AD14" s="26" t="s">
        <v>142</v>
      </c>
      <c r="AE14" s="26" t="s">
        <v>144</v>
      </c>
      <c r="AF14" s="26" t="s">
        <v>146</v>
      </c>
      <c r="AG14" s="26" t="s">
        <v>86</v>
      </c>
      <c r="AH14" s="26" t="s">
        <v>37</v>
      </c>
      <c r="AI14" s="8"/>
      <c r="AJ14" s="26" t="s">
        <v>144</v>
      </c>
      <c r="AK14" s="26" t="s">
        <v>37</v>
      </c>
      <c r="AL14" s="26" t="s">
        <v>144</v>
      </c>
      <c r="AM14" s="26"/>
      <c r="AN14" s="26" t="s">
        <v>37</v>
      </c>
      <c r="AO14" s="26" t="s">
        <v>86</v>
      </c>
      <c r="AP14" s="26" t="s">
        <v>142</v>
      </c>
      <c r="AQ14" s="26" t="s">
        <v>145</v>
      </c>
      <c r="AR14" s="26" t="s">
        <v>37</v>
      </c>
      <c r="AS14" s="91"/>
      <c r="AT14" s="91"/>
      <c r="AU14" s="25"/>
      <c r="AV14" s="8"/>
    </row>
    <row r="15" spans="1:48">
      <c r="D15" s="24"/>
      <c r="E15" s="25" t="s">
        <v>371</v>
      </c>
      <c r="F15" s="25"/>
      <c r="G15" s="90">
        <f t="shared" ref="G15:S15" si="0">COUNTA(G18:G63)</f>
        <v>9</v>
      </c>
      <c r="H15" s="90">
        <f t="shared" si="0"/>
        <v>7</v>
      </c>
      <c r="I15" s="90">
        <f t="shared" si="0"/>
        <v>4</v>
      </c>
      <c r="J15" s="90">
        <f t="shared" si="0"/>
        <v>11</v>
      </c>
      <c r="K15" s="90">
        <f t="shared" si="0"/>
        <v>14</v>
      </c>
      <c r="L15" s="90">
        <f t="shared" si="0"/>
        <v>8</v>
      </c>
      <c r="M15" s="90">
        <f t="shared" si="0"/>
        <v>6</v>
      </c>
      <c r="N15" s="90">
        <f t="shared" si="0"/>
        <v>8</v>
      </c>
      <c r="O15" s="90">
        <f t="shared" si="0"/>
        <v>14</v>
      </c>
      <c r="P15" s="90">
        <f t="shared" si="0"/>
        <v>5</v>
      </c>
      <c r="Q15" s="90">
        <f t="shared" si="0"/>
        <v>6</v>
      </c>
      <c r="R15" s="90">
        <f t="shared" si="0"/>
        <v>5</v>
      </c>
      <c r="S15" s="90">
        <f t="shared" si="0"/>
        <v>14</v>
      </c>
      <c r="T15" s="26">
        <v>13</v>
      </c>
      <c r="U15" s="26">
        <v>19</v>
      </c>
      <c r="V15" s="26">
        <v>23</v>
      </c>
      <c r="W15" s="26">
        <v>17</v>
      </c>
      <c r="X15" s="26">
        <v>15</v>
      </c>
      <c r="Y15" s="26">
        <v>21</v>
      </c>
      <c r="Z15" s="26">
        <v>21</v>
      </c>
      <c r="AA15" s="26">
        <v>19</v>
      </c>
      <c r="AB15" s="26">
        <v>16</v>
      </c>
      <c r="AC15" s="26">
        <v>14</v>
      </c>
      <c r="AD15" s="26">
        <v>15</v>
      </c>
      <c r="AE15" s="26">
        <v>17</v>
      </c>
      <c r="AF15" s="26">
        <v>14</v>
      </c>
      <c r="AG15" s="26">
        <v>9</v>
      </c>
      <c r="AH15" s="26">
        <v>15</v>
      </c>
      <c r="AI15" s="8"/>
      <c r="AJ15" s="26">
        <v>11</v>
      </c>
      <c r="AK15" s="26">
        <v>19</v>
      </c>
      <c r="AL15" s="26">
        <v>14</v>
      </c>
      <c r="AM15" s="26">
        <v>22</v>
      </c>
      <c r="AN15" s="26">
        <v>21</v>
      </c>
      <c r="AO15" s="26">
        <v>9</v>
      </c>
      <c r="AP15" s="26">
        <v>16</v>
      </c>
      <c r="AQ15" s="26">
        <v>20</v>
      </c>
      <c r="AR15" s="26">
        <v>19</v>
      </c>
      <c r="AS15" s="90">
        <f>COUNTA(AS18:AS63)</f>
        <v>8</v>
      </c>
      <c r="AT15" s="90">
        <f>COUNTA(AT18:AT63)</f>
        <v>2</v>
      </c>
      <c r="AU15" s="25"/>
      <c r="AV15" s="8"/>
    </row>
    <row r="16" spans="1:48">
      <c r="D16" s="24"/>
      <c r="E16" s="25" t="s">
        <v>370</v>
      </c>
      <c r="F16" s="25"/>
      <c r="G16" s="90">
        <f t="shared" ref="G16:AT16" si="1">COUNTA(G18:G136)</f>
        <v>10</v>
      </c>
      <c r="H16" s="90">
        <f t="shared" si="1"/>
        <v>13</v>
      </c>
      <c r="I16" s="90">
        <f t="shared" si="1"/>
        <v>6</v>
      </c>
      <c r="J16" s="90">
        <f t="shared" si="1"/>
        <v>13</v>
      </c>
      <c r="K16" s="90">
        <f t="shared" si="1"/>
        <v>20</v>
      </c>
      <c r="L16" s="90">
        <f t="shared" si="1"/>
        <v>14</v>
      </c>
      <c r="M16" s="90">
        <f t="shared" si="1"/>
        <v>9</v>
      </c>
      <c r="N16" s="90">
        <f t="shared" si="1"/>
        <v>11</v>
      </c>
      <c r="O16" s="90">
        <f t="shared" si="1"/>
        <v>22</v>
      </c>
      <c r="P16" s="90">
        <f t="shared" si="1"/>
        <v>18</v>
      </c>
      <c r="Q16" s="90">
        <f t="shared" si="1"/>
        <v>9</v>
      </c>
      <c r="R16" s="90">
        <f t="shared" si="1"/>
        <v>9</v>
      </c>
      <c r="S16" s="90">
        <f t="shared" si="1"/>
        <v>29</v>
      </c>
      <c r="T16" s="34">
        <f t="shared" si="1"/>
        <v>12</v>
      </c>
      <c r="U16" s="34">
        <f t="shared" si="1"/>
        <v>13</v>
      </c>
      <c r="V16" s="34">
        <f t="shared" si="1"/>
        <v>16</v>
      </c>
      <c r="W16" s="34">
        <f t="shared" si="1"/>
        <v>14</v>
      </c>
      <c r="X16" s="34">
        <f t="shared" si="1"/>
        <v>12</v>
      </c>
      <c r="Y16" s="34">
        <f t="shared" si="1"/>
        <v>15</v>
      </c>
      <c r="Z16" s="34">
        <f t="shared" si="1"/>
        <v>14</v>
      </c>
      <c r="AA16" s="34">
        <f t="shared" si="1"/>
        <v>16</v>
      </c>
      <c r="AB16" s="34">
        <f t="shared" si="1"/>
        <v>12</v>
      </c>
      <c r="AC16" s="34">
        <f t="shared" si="1"/>
        <v>11</v>
      </c>
      <c r="AD16" s="34">
        <f t="shared" si="1"/>
        <v>12</v>
      </c>
      <c r="AE16" s="34">
        <f t="shared" si="1"/>
        <v>13</v>
      </c>
      <c r="AF16" s="34">
        <f t="shared" si="1"/>
        <v>12</v>
      </c>
      <c r="AG16" s="34">
        <f t="shared" si="1"/>
        <v>8</v>
      </c>
      <c r="AH16" s="34">
        <f t="shared" si="1"/>
        <v>10</v>
      </c>
      <c r="AI16" s="8"/>
      <c r="AJ16" s="26">
        <f t="shared" si="1"/>
        <v>9</v>
      </c>
      <c r="AK16" s="34">
        <f t="shared" si="1"/>
        <v>15</v>
      </c>
      <c r="AL16" s="34">
        <f t="shared" si="1"/>
        <v>10</v>
      </c>
      <c r="AM16" s="34">
        <f t="shared" si="1"/>
        <v>18</v>
      </c>
      <c r="AN16" s="34">
        <f t="shared" si="1"/>
        <v>16</v>
      </c>
      <c r="AO16" s="34">
        <f t="shared" si="1"/>
        <v>8</v>
      </c>
      <c r="AP16" s="34">
        <f t="shared" si="1"/>
        <v>11</v>
      </c>
      <c r="AQ16" s="34">
        <f t="shared" si="1"/>
        <v>14</v>
      </c>
      <c r="AR16" s="34">
        <f t="shared" si="1"/>
        <v>16</v>
      </c>
      <c r="AS16" s="90">
        <f t="shared" si="1"/>
        <v>12</v>
      </c>
      <c r="AT16" s="90">
        <f t="shared" si="1"/>
        <v>4</v>
      </c>
      <c r="AU16" s="25"/>
      <c r="AV16" s="8"/>
    </row>
    <row r="17" spans="1:48">
      <c r="B17" s="82" t="s">
        <v>123</v>
      </c>
      <c r="C17" s="89" t="s">
        <v>124</v>
      </c>
      <c r="D17" s="81" t="s">
        <v>122</v>
      </c>
      <c r="E17" s="25" t="s">
        <v>125</v>
      </c>
      <c r="F17" s="25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>
        <f ca="1">COUNTBLANK(F17:AU17)-2</f>
        <v>39</v>
      </c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5"/>
      <c r="AV17" s="29"/>
    </row>
    <row r="18" spans="1:48" ht="12" thickBot="1">
      <c r="A18" s="19">
        <v>1</v>
      </c>
      <c r="B18" s="82"/>
      <c r="C18" s="89"/>
      <c r="D18" s="81"/>
      <c r="E18" s="20" t="s">
        <v>369</v>
      </c>
      <c r="F18" s="1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29"/>
      <c r="AU18" s="19"/>
      <c r="AV18" s="29"/>
    </row>
    <row r="19" spans="1:48">
      <c r="A19" s="19">
        <v>2</v>
      </c>
      <c r="B19" s="82">
        <v>37131</v>
      </c>
      <c r="C19" s="33">
        <v>101952</v>
      </c>
      <c r="D19" s="81" t="s">
        <v>79</v>
      </c>
      <c r="E19" s="27" t="s">
        <v>109</v>
      </c>
      <c r="F19" s="27"/>
      <c r="G19" s="35">
        <v>1</v>
      </c>
      <c r="H19" s="36">
        <v>3</v>
      </c>
      <c r="I19" s="36">
        <v>2</v>
      </c>
      <c r="J19" s="36" t="s">
        <v>148</v>
      </c>
      <c r="K19" s="36">
        <v>2</v>
      </c>
      <c r="L19" s="36">
        <v>3</v>
      </c>
      <c r="M19" s="36">
        <v>1</v>
      </c>
      <c r="N19" s="36">
        <v>1</v>
      </c>
      <c r="O19" s="36">
        <v>3</v>
      </c>
      <c r="P19" s="36">
        <v>1</v>
      </c>
      <c r="Q19" s="36">
        <v>3</v>
      </c>
      <c r="R19" s="36">
        <v>2</v>
      </c>
      <c r="S19" s="36">
        <v>2</v>
      </c>
      <c r="T19" s="36"/>
      <c r="U19" s="36" t="s">
        <v>148</v>
      </c>
      <c r="V19" s="36" t="s">
        <v>148</v>
      </c>
      <c r="W19" s="36" t="s">
        <v>148</v>
      </c>
      <c r="X19" s="36">
        <v>1</v>
      </c>
      <c r="Y19" s="36"/>
      <c r="Z19" s="36" t="s">
        <v>148</v>
      </c>
      <c r="AA19" s="36">
        <v>1</v>
      </c>
      <c r="AB19" s="36"/>
      <c r="AC19" s="36"/>
      <c r="AD19" s="36" t="s">
        <v>148</v>
      </c>
      <c r="AE19" s="36" t="s">
        <v>148</v>
      </c>
      <c r="AF19" s="36"/>
      <c r="AG19" s="36"/>
      <c r="AH19" s="37" t="s">
        <v>148</v>
      </c>
      <c r="AI19" s="29" t="str">
        <f ca="1">IF(COUNTA(F19:AU19)=0,"",IF(COUNTA(F19:AU19)*100/$AI$17&lt;=5,"r",IF(COUNTA(F19:AU19)*100/$AI$17&lt;=10,"+",ROMAN(INT(5/$AI$17*(COUNTA(F19:AU19))-0.01)+1))))</f>
        <v>IV</v>
      </c>
      <c r="AJ19" s="29"/>
      <c r="AK19" s="1" t="s">
        <v>149</v>
      </c>
      <c r="AL19" s="1"/>
      <c r="AM19" s="1" t="s">
        <v>149</v>
      </c>
      <c r="AN19" s="1" t="s">
        <v>148</v>
      </c>
      <c r="AO19" s="1"/>
      <c r="AQ19" s="1">
        <v>1</v>
      </c>
      <c r="AR19" s="1"/>
      <c r="AS19" s="1">
        <v>1</v>
      </c>
      <c r="AT19" s="1" t="s">
        <v>148</v>
      </c>
      <c r="AU19" s="27"/>
    </row>
    <row r="20" spans="1:48" ht="12" thickBot="1">
      <c r="A20" s="19">
        <v>3</v>
      </c>
      <c r="B20" s="82">
        <v>13265</v>
      </c>
      <c r="C20" s="33">
        <v>49353</v>
      </c>
      <c r="D20" s="81" t="s">
        <v>58</v>
      </c>
      <c r="E20" s="27" t="s">
        <v>17</v>
      </c>
      <c r="F20" s="27"/>
      <c r="G20" s="40"/>
      <c r="H20" s="41">
        <v>3</v>
      </c>
      <c r="I20" s="41">
        <v>2</v>
      </c>
      <c r="J20" s="41">
        <v>2</v>
      </c>
      <c r="K20" s="41">
        <v>2</v>
      </c>
      <c r="L20" s="41" t="s">
        <v>368</v>
      </c>
      <c r="M20" s="41" t="s">
        <v>148</v>
      </c>
      <c r="N20" s="41">
        <v>3</v>
      </c>
      <c r="O20" s="41"/>
      <c r="P20" s="41" t="s">
        <v>368</v>
      </c>
      <c r="Q20" s="41">
        <v>1</v>
      </c>
      <c r="R20" s="41">
        <v>3</v>
      </c>
      <c r="S20" s="41">
        <v>2</v>
      </c>
      <c r="T20" s="41">
        <v>2</v>
      </c>
      <c r="U20" s="41" t="s">
        <v>148</v>
      </c>
      <c r="V20" s="41"/>
      <c r="W20" s="41"/>
      <c r="X20" s="41" t="s">
        <v>149</v>
      </c>
      <c r="Y20" s="41">
        <v>1</v>
      </c>
      <c r="Z20" s="41">
        <v>1</v>
      </c>
      <c r="AA20" s="41" t="s">
        <v>148</v>
      </c>
      <c r="AB20" s="41" t="s">
        <v>148</v>
      </c>
      <c r="AC20" s="41" t="s">
        <v>148</v>
      </c>
      <c r="AD20" s="41" t="s">
        <v>148</v>
      </c>
      <c r="AE20" s="41" t="s">
        <v>149</v>
      </c>
      <c r="AF20" s="41" t="s">
        <v>149</v>
      </c>
      <c r="AG20" s="41" t="s">
        <v>149</v>
      </c>
      <c r="AH20" s="42" t="s">
        <v>148</v>
      </c>
      <c r="AI20" s="29" t="str">
        <f ca="1">IF(COUNTA(F20:AU20)=0,"",IF(COUNTA(F20:AU20)*100/$AI$17&lt;=5,"r",IF(COUNTA(F20:AU20)*100/$AI$17&lt;=10,"+",ROMAN(INT(5/$AI$17*(COUNTA(F20:AU20))-0.01)+1))))</f>
        <v>IV</v>
      </c>
      <c r="AJ20" s="29"/>
      <c r="AK20" s="1"/>
      <c r="AL20" s="1"/>
      <c r="AM20" s="1"/>
      <c r="AN20" s="1"/>
      <c r="AO20" s="1"/>
      <c r="AP20" s="1">
        <v>1</v>
      </c>
      <c r="AQ20" s="29">
        <v>1</v>
      </c>
      <c r="AR20" s="1"/>
      <c r="AS20" s="1" t="s">
        <v>148</v>
      </c>
      <c r="AT20" s="1">
        <v>3</v>
      </c>
      <c r="AU20" s="27"/>
    </row>
    <row r="21" spans="1:48" ht="12" thickBot="1">
      <c r="A21" s="19">
        <v>4</v>
      </c>
      <c r="B21" s="82"/>
      <c r="C21" s="33"/>
      <c r="D21" s="81"/>
      <c r="E21" s="88" t="s">
        <v>367</v>
      </c>
      <c r="F21" s="27"/>
      <c r="G21" s="29"/>
      <c r="P21" s="29"/>
      <c r="Q21" s="29"/>
      <c r="R21" s="29"/>
      <c r="S21" s="29"/>
      <c r="AJ21" s="27"/>
      <c r="AU21" s="27"/>
    </row>
    <row r="22" spans="1:48">
      <c r="A22" s="19">
        <v>10</v>
      </c>
      <c r="B22" s="82">
        <v>13186</v>
      </c>
      <c r="C22" s="33">
        <v>48101</v>
      </c>
      <c r="D22" s="81" t="s">
        <v>58</v>
      </c>
      <c r="E22" s="27" t="s">
        <v>54</v>
      </c>
      <c r="F22" s="27"/>
      <c r="H22" s="1" t="s">
        <v>148</v>
      </c>
      <c r="L22" s="1" t="s">
        <v>148</v>
      </c>
      <c r="T22" s="35">
        <v>2</v>
      </c>
      <c r="U22" s="36"/>
      <c r="V22" s="36" t="s">
        <v>149</v>
      </c>
      <c r="W22" s="36" t="s">
        <v>148</v>
      </c>
      <c r="X22" s="36">
        <v>2</v>
      </c>
      <c r="Y22" s="36" t="s">
        <v>148</v>
      </c>
      <c r="Z22" s="36" t="s">
        <v>148</v>
      </c>
      <c r="AA22" s="36">
        <v>1</v>
      </c>
      <c r="AB22" s="36">
        <v>2</v>
      </c>
      <c r="AC22" s="36">
        <v>2</v>
      </c>
      <c r="AD22" s="36" t="s">
        <v>148</v>
      </c>
      <c r="AE22" s="36" t="s">
        <v>148</v>
      </c>
      <c r="AF22" s="36">
        <v>2</v>
      </c>
      <c r="AG22" s="36">
        <v>3</v>
      </c>
      <c r="AH22" s="37" t="s">
        <v>148</v>
      </c>
      <c r="AI22" s="29" t="str">
        <f ca="1">IF(COUNTA(F22:AU22)=0,"",IF(COUNTA(F22:AU22)*100/$AI$17&lt;=5,"r",IF(COUNTA(F22:AU22)*100/$AI$17&lt;=10,"+",ROMAN(INT(5/$AI$17*(COUNTA(F22:AU22))-0.01)+1))))</f>
        <v>III</v>
      </c>
      <c r="AJ22" s="29">
        <v>1</v>
      </c>
      <c r="AK22" s="1"/>
      <c r="AL22" s="1"/>
      <c r="AQ22" s="29"/>
      <c r="AU22" s="27"/>
    </row>
    <row r="23" spans="1:48" ht="12" thickBot="1">
      <c r="A23" s="19">
        <v>170</v>
      </c>
      <c r="B23" s="51">
        <v>14453</v>
      </c>
      <c r="C23" s="33">
        <v>62926</v>
      </c>
      <c r="D23" s="50" t="s">
        <v>58</v>
      </c>
      <c r="E23" s="27" t="s">
        <v>38</v>
      </c>
      <c r="T23" s="40"/>
      <c r="U23" s="41" t="s">
        <v>149</v>
      </c>
      <c r="V23" s="41"/>
      <c r="W23" s="41" t="s">
        <v>149</v>
      </c>
      <c r="X23" s="41" t="s">
        <v>149</v>
      </c>
      <c r="Y23" s="41"/>
      <c r="Z23" s="41"/>
      <c r="AA23" s="41"/>
      <c r="AB23" s="41" t="s">
        <v>149</v>
      </c>
      <c r="AC23" s="41" t="s">
        <v>149</v>
      </c>
      <c r="AD23" s="41"/>
      <c r="AE23" s="41">
        <v>1</v>
      </c>
      <c r="AF23" s="41" t="s">
        <v>149</v>
      </c>
      <c r="AG23" s="41">
        <v>1</v>
      </c>
      <c r="AH23" s="42" t="s">
        <v>149</v>
      </c>
      <c r="AJ23" s="29" t="s">
        <v>158</v>
      </c>
      <c r="AK23" s="1"/>
      <c r="AL23" s="1"/>
      <c r="AM23" s="1"/>
      <c r="AN23" s="1"/>
      <c r="AO23" s="1" t="s">
        <v>149</v>
      </c>
      <c r="AP23" s="1" t="s">
        <v>149</v>
      </c>
      <c r="AR23" s="1"/>
    </row>
    <row r="24" spans="1:48">
      <c r="A24" s="19">
        <v>5</v>
      </c>
      <c r="B24" s="82">
        <v>1166</v>
      </c>
      <c r="C24" s="33">
        <v>62849</v>
      </c>
      <c r="D24" s="81" t="s">
        <v>58</v>
      </c>
      <c r="E24" s="27" t="s">
        <v>366</v>
      </c>
      <c r="F24" s="27"/>
      <c r="G24" s="29" t="s">
        <v>148</v>
      </c>
      <c r="K24" s="1" t="s">
        <v>148</v>
      </c>
      <c r="P24" s="35"/>
      <c r="Q24" s="36" t="s">
        <v>148</v>
      </c>
      <c r="R24" s="36" t="s">
        <v>148</v>
      </c>
      <c r="S24" s="37" t="s">
        <v>148</v>
      </c>
      <c r="AI24" s="29" t="str">
        <f ca="1">IF(COUNTA(F24:AU24)=0,"",IF(COUNTA(F24:AU24)*100/$AI$17&lt;=5,"r",IF(COUNTA(F24:AU24)*100/$AI$17&lt;=10,"+",ROMAN(INT(5/$AI$17*(COUNTA(F24:AU24))-0.01)+1))))</f>
        <v>I</v>
      </c>
      <c r="AJ24" s="27"/>
      <c r="AU24" s="27"/>
    </row>
    <row r="25" spans="1:48">
      <c r="A25" s="19">
        <v>6</v>
      </c>
      <c r="B25" s="82">
        <v>12644</v>
      </c>
      <c r="C25" s="33">
        <v>41476</v>
      </c>
      <c r="D25" s="81" t="s">
        <v>58</v>
      </c>
      <c r="E25" s="2" t="s">
        <v>365</v>
      </c>
      <c r="F25" s="2"/>
      <c r="G25" s="29"/>
      <c r="J25" s="1" t="s">
        <v>148</v>
      </c>
      <c r="P25" s="38" t="s">
        <v>148</v>
      </c>
      <c r="Q25" s="29"/>
      <c r="R25" s="29"/>
      <c r="S25" s="39">
        <v>1</v>
      </c>
      <c r="AI25" s="29" t="str">
        <f ca="1">IF(COUNTA(F25:AU25)=0,"",IF(COUNTA(F25:AU25)*100/$AI$17&lt;=5,"r",IF(COUNTA(F25:AU25)*100/$AI$17&lt;=10,"+",ROMAN(INT(5/$AI$17*(COUNTA(F25:AU25))-0.01)+1))))</f>
        <v>+</v>
      </c>
      <c r="AJ25" s="27"/>
      <c r="AU25" s="2"/>
    </row>
    <row r="26" spans="1:48">
      <c r="A26" s="19">
        <v>7</v>
      </c>
      <c r="B26" s="82">
        <v>716</v>
      </c>
      <c r="C26" s="33" t="s">
        <v>324</v>
      </c>
      <c r="D26" s="81" t="s">
        <v>58</v>
      </c>
      <c r="E26" s="27" t="s">
        <v>364</v>
      </c>
      <c r="F26" s="27"/>
      <c r="G26" s="29">
        <v>1</v>
      </c>
      <c r="P26" s="38"/>
      <c r="Q26" s="29"/>
      <c r="R26" s="29" t="s">
        <v>148</v>
      </c>
      <c r="S26" s="39">
        <v>1</v>
      </c>
      <c r="AI26" s="29" t="str">
        <f ca="1">IF(COUNTA(F26:AU26)=0,"",IF(COUNTA(F26:AU26)*100/$AI$17&lt;=5,"r",IF(COUNTA(F26:AU26)*100/$AI$17&lt;=10,"+",ROMAN(INT(5/$AI$17*(COUNTA(F26:AU26))-0.01)+1))))</f>
        <v>+</v>
      </c>
      <c r="AJ26" s="27"/>
      <c r="AU26" s="27"/>
    </row>
    <row r="27" spans="1:48">
      <c r="A27" s="19">
        <v>8</v>
      </c>
      <c r="B27" s="82">
        <v>1276</v>
      </c>
      <c r="C27" s="33">
        <v>68731</v>
      </c>
      <c r="D27" s="81" t="s">
        <v>58</v>
      </c>
      <c r="E27" s="2" t="s">
        <v>363</v>
      </c>
      <c r="F27" s="2"/>
      <c r="G27" s="29"/>
      <c r="K27" s="1">
        <v>1</v>
      </c>
      <c r="P27" s="38"/>
      <c r="Q27" s="29"/>
      <c r="R27" s="29"/>
      <c r="S27" s="39" t="s">
        <v>148</v>
      </c>
      <c r="AI27" s="29" t="str">
        <f ca="1">IF(COUNTA(F27:AU27)=0,"",IF(COUNTA(F27:AU27)*100/$AI$17&lt;=5,"r",IF(COUNTA(F27:AU27)*100/$AI$17&lt;=10,"+",ROMAN(INT(5/$AI$17*(COUNTA(F27:AU27))-0.01)+1))))</f>
        <v>+</v>
      </c>
      <c r="AJ27" s="27"/>
      <c r="AU27" s="2"/>
    </row>
    <row r="28" spans="1:48" ht="12" thickBot="1">
      <c r="A28" s="19">
        <v>9</v>
      </c>
      <c r="B28" s="82">
        <v>3060</v>
      </c>
      <c r="C28" s="33">
        <v>41839</v>
      </c>
      <c r="D28" s="81" t="s">
        <v>58</v>
      </c>
      <c r="E28" s="2" t="s">
        <v>362</v>
      </c>
      <c r="F28" s="2"/>
      <c r="N28" s="1" t="s">
        <v>148</v>
      </c>
      <c r="P28" s="40"/>
      <c r="Q28" s="41"/>
      <c r="R28" s="41"/>
      <c r="S28" s="42" t="s">
        <v>148</v>
      </c>
      <c r="AI28" s="29" t="str">
        <f ca="1">IF(COUNTA(F28:AU28)=0,"",IF(COUNTA(F28:AU28)*100/$AI$17&lt;=5,"r",IF(COUNTA(F28:AU28)*100/$AI$17&lt;=10,"+",ROMAN(INT(5/$AI$17*(COUNTA(F28:AU28))-0.01)+1))))</f>
        <v>+</v>
      </c>
      <c r="AJ28" s="27"/>
      <c r="AU28" s="2"/>
    </row>
    <row r="29" spans="1:48">
      <c r="A29" s="19">
        <v>11</v>
      </c>
      <c r="B29" s="82">
        <v>12514</v>
      </c>
      <c r="C29" s="33">
        <v>39335</v>
      </c>
      <c r="D29" s="81" t="s">
        <v>58</v>
      </c>
      <c r="E29" s="27" t="s">
        <v>361</v>
      </c>
      <c r="F29" s="27"/>
      <c r="K29" s="1">
        <v>2</v>
      </c>
      <c r="AI29" s="29" t="str">
        <f ca="1">IF(COUNTA(F29:AU29)=0,"",IF(COUNTA(F29:AU29)*100/$AI$17&lt;=5,"r",IF(COUNTA(F29:AU29)*100/$AI$17&lt;=10,"+",ROMAN(INT(5/$AI$17*(COUNTA(F29:AU29))-0.01)+1))))</f>
        <v>r</v>
      </c>
      <c r="AJ29" s="27"/>
      <c r="AU29" s="27"/>
    </row>
    <row r="30" spans="1:48" ht="12" thickBot="1">
      <c r="A30" s="19">
        <v>12</v>
      </c>
      <c r="B30" s="82"/>
      <c r="C30" s="33"/>
      <c r="D30" s="81"/>
      <c r="E30" s="88" t="s">
        <v>360</v>
      </c>
      <c r="F30" s="27"/>
      <c r="AJ30" s="27"/>
      <c r="AU30" s="27"/>
    </row>
    <row r="31" spans="1:48">
      <c r="A31" s="19">
        <v>13</v>
      </c>
      <c r="B31" s="82">
        <v>2453</v>
      </c>
      <c r="C31" s="33">
        <v>18744</v>
      </c>
      <c r="D31" s="81" t="s">
        <v>359</v>
      </c>
      <c r="E31" s="27" t="s">
        <v>358</v>
      </c>
      <c r="F31" s="27"/>
      <c r="G31" s="35">
        <v>1</v>
      </c>
      <c r="H31" s="36"/>
      <c r="I31" s="36" t="s">
        <v>148</v>
      </c>
      <c r="J31" s="36" t="s">
        <v>148</v>
      </c>
      <c r="K31" s="36" t="s">
        <v>148</v>
      </c>
      <c r="L31" s="36">
        <v>1</v>
      </c>
      <c r="M31" s="36" t="s">
        <v>148</v>
      </c>
      <c r="N31" s="36">
        <v>1</v>
      </c>
      <c r="O31" s="37">
        <v>1</v>
      </c>
      <c r="AI31" s="29" t="str">
        <f ca="1">IF(COUNTA(F31:AU31)=0,"",IF(COUNTA(F31:AU31)*100/$AI$17&lt;=5,"r",IF(COUNTA(F31:AU31)*100/$AI$17&lt;=10,"+",ROMAN(INT(5/$AI$17*(COUNTA(F31:AU31))-0.01)+1))))</f>
        <v>II</v>
      </c>
      <c r="AJ31" s="27"/>
      <c r="AS31" s="29" t="s">
        <v>148</v>
      </c>
      <c r="AU31" s="27"/>
    </row>
    <row r="32" spans="1:48" ht="12" thickBot="1">
      <c r="A32" s="19">
        <v>14</v>
      </c>
      <c r="B32" s="82">
        <v>6807</v>
      </c>
      <c r="C32" s="33">
        <v>23916</v>
      </c>
      <c r="D32" s="81" t="s">
        <v>53</v>
      </c>
      <c r="E32" s="2" t="s">
        <v>357</v>
      </c>
      <c r="F32" s="2"/>
      <c r="G32" s="40" t="s">
        <v>148</v>
      </c>
      <c r="H32" s="41">
        <v>1</v>
      </c>
      <c r="I32" s="41">
        <v>5</v>
      </c>
      <c r="J32" s="41">
        <v>5</v>
      </c>
      <c r="K32" s="41">
        <v>2</v>
      </c>
      <c r="L32" s="41">
        <v>5</v>
      </c>
      <c r="M32" s="41"/>
      <c r="N32" s="41"/>
      <c r="O32" s="42"/>
      <c r="AI32" s="29" t="str">
        <f ca="1">IF(COUNTA(F32:AU32)=0,"",IF(COUNTA(F32:AU32)*100/$AI$17&lt;=5,"r",IF(COUNTA(F32:AU32)*100/$AI$17&lt;=10,"+",ROMAN(INT(5/$AI$17*(COUNTA(F32:AU32))-0.01)+1))))</f>
        <v>I</v>
      </c>
      <c r="AJ32" s="27"/>
      <c r="AS32" s="29">
        <v>1</v>
      </c>
      <c r="AU32" s="2"/>
    </row>
    <row r="33" spans="1:47">
      <c r="A33" s="19">
        <v>15</v>
      </c>
      <c r="B33" s="82">
        <v>411</v>
      </c>
      <c r="C33" s="33">
        <v>101883</v>
      </c>
      <c r="D33" s="81" t="s">
        <v>356</v>
      </c>
      <c r="E33" s="2" t="s">
        <v>355</v>
      </c>
      <c r="F33" s="2"/>
      <c r="G33" s="1">
        <v>1</v>
      </c>
      <c r="H33" s="29"/>
      <c r="I33" s="29"/>
      <c r="J33" s="29"/>
      <c r="K33" s="29"/>
      <c r="L33" s="29"/>
      <c r="M33" s="29"/>
      <c r="N33" s="29"/>
      <c r="O33" s="29">
        <v>1</v>
      </c>
      <c r="AI33" s="29" t="str">
        <f ca="1">IF(COUNTA(F33:AU33)=0,"",IF(COUNTA(F33:AU33)*100/$AI$17&lt;=5,"r",IF(COUNTA(F33:AU33)*100/$AI$17&lt;=10,"+",ROMAN(INT(5/$AI$17*(COUNTA(F33:AU33))-0.01)+1))))</f>
        <v>+</v>
      </c>
      <c r="AJ33" s="27"/>
      <c r="AS33" s="29"/>
      <c r="AU33" s="2"/>
    </row>
    <row r="34" spans="1:47" ht="10.5" customHeight="1">
      <c r="A34" s="19">
        <v>16</v>
      </c>
      <c r="B34" s="82">
        <v>2005</v>
      </c>
      <c r="C34" s="33">
        <v>15764</v>
      </c>
      <c r="D34" s="81" t="s">
        <v>53</v>
      </c>
      <c r="E34" s="27" t="s">
        <v>354</v>
      </c>
      <c r="F34" s="27"/>
      <c r="H34" s="29"/>
      <c r="I34" s="29"/>
      <c r="J34" s="29"/>
      <c r="K34" s="29" t="s">
        <v>208</v>
      </c>
      <c r="L34" s="29"/>
      <c r="M34" s="29"/>
      <c r="N34" s="29"/>
      <c r="O34" s="29"/>
      <c r="AI34" s="29" t="str">
        <f ca="1">IF(COUNTA(F34:AU34)=0,"",IF(COUNTA(F34:AU34)*100/$AI$17&lt;=5,"r",IF(COUNTA(F34:AU34)*100/$AI$17&lt;=10,"+",ROMAN(INT(5/$AI$17*(COUNTA(F34:AU34))-0.01)+1))))</f>
        <v>r</v>
      </c>
      <c r="AJ34" s="27"/>
      <c r="AS34" s="29"/>
      <c r="AU34" s="27"/>
    </row>
    <row r="35" spans="1:47" ht="10.5" customHeight="1">
      <c r="A35" s="19">
        <v>17</v>
      </c>
      <c r="B35" s="82">
        <v>647</v>
      </c>
      <c r="C35" s="33">
        <v>17040</v>
      </c>
      <c r="D35" s="81" t="s">
        <v>353</v>
      </c>
      <c r="E35" s="27" t="s">
        <v>352</v>
      </c>
      <c r="F35" s="27"/>
      <c r="S35" s="1" t="s">
        <v>208</v>
      </c>
      <c r="AI35" s="29" t="str">
        <f ca="1">IF(COUNTA(F35:AU35)=0,"",IF(COUNTA(F35:AU35)*100/$AI$17&lt;=5,"r",IF(COUNTA(F35:AU35)*100/$AI$17&lt;=10,"+",ROMAN(INT(5/$AI$17*(COUNTA(F35:AU35))-0.01)+1))))</f>
        <v>r</v>
      </c>
      <c r="AJ35" s="27"/>
      <c r="AU35" s="27"/>
    </row>
    <row r="36" spans="1:47" ht="12" thickBot="1">
      <c r="A36" s="19">
        <v>18</v>
      </c>
      <c r="B36" s="82"/>
      <c r="C36" s="33"/>
      <c r="D36" s="81"/>
      <c r="E36" s="88" t="s">
        <v>351</v>
      </c>
      <c r="F36" s="27"/>
      <c r="O36" s="29"/>
      <c r="AJ36" s="27"/>
      <c r="AU36" s="27"/>
    </row>
    <row r="37" spans="1:47">
      <c r="A37" s="19">
        <v>20</v>
      </c>
      <c r="B37" s="82">
        <v>1376</v>
      </c>
      <c r="C37" s="33">
        <v>23564</v>
      </c>
      <c r="D37" s="81" t="s">
        <v>79</v>
      </c>
      <c r="E37" s="27" t="s">
        <v>21</v>
      </c>
      <c r="F37" s="27"/>
      <c r="J37" s="1">
        <v>1</v>
      </c>
      <c r="N37" s="29" t="s">
        <v>148</v>
      </c>
      <c r="O37" s="39" t="s">
        <v>148</v>
      </c>
      <c r="P37" s="35"/>
      <c r="Q37" s="36"/>
      <c r="R37" s="36"/>
      <c r="S37" s="36">
        <v>1</v>
      </c>
      <c r="T37" s="36" t="s">
        <v>149</v>
      </c>
      <c r="U37" s="36"/>
      <c r="V37" s="36" t="s">
        <v>149</v>
      </c>
      <c r="W37" s="36" t="s">
        <v>149</v>
      </c>
      <c r="X37" s="36"/>
      <c r="Y37" s="36" t="s">
        <v>148</v>
      </c>
      <c r="Z37" s="36"/>
      <c r="AA37" s="36" t="s">
        <v>149</v>
      </c>
      <c r="AB37" s="36" t="s">
        <v>158</v>
      </c>
      <c r="AC37" s="36"/>
      <c r="AD37" s="36"/>
      <c r="AE37" s="36"/>
      <c r="AF37" s="36"/>
      <c r="AG37" s="36"/>
      <c r="AH37" s="37"/>
      <c r="AI37" s="29" t="str">
        <f ca="1">IF(COUNTA(F37:AU37)=0,"",IF(COUNTA(F37:AU37)*100/$AI$17&lt;=5,"r",IF(COUNTA(F37:AU37)*100/$AI$17&lt;=10,"+",ROMAN(INT(5/$AI$17*(COUNTA(F37:AU37))-0.01)+1))))</f>
        <v>II</v>
      </c>
      <c r="AJ37" s="29"/>
      <c r="AK37" s="1" t="s">
        <v>158</v>
      </c>
      <c r="AL37" s="1" t="s">
        <v>149</v>
      </c>
      <c r="AM37" s="1"/>
      <c r="AN37" s="1" t="s">
        <v>148</v>
      </c>
      <c r="AO37" s="1"/>
      <c r="AQ37" s="1" t="s">
        <v>148</v>
      </c>
      <c r="AU37" s="27"/>
    </row>
    <row r="38" spans="1:47" ht="12" thickBot="1">
      <c r="A38" s="19">
        <v>21</v>
      </c>
      <c r="B38" s="82">
        <v>12268</v>
      </c>
      <c r="C38" s="33">
        <v>35352</v>
      </c>
      <c r="D38" s="81" t="s">
        <v>79</v>
      </c>
      <c r="E38" s="27" t="s">
        <v>108</v>
      </c>
      <c r="F38" s="27"/>
      <c r="H38" s="1" t="s">
        <v>148</v>
      </c>
      <c r="N38" s="29"/>
      <c r="O38" s="39"/>
      <c r="P38" s="40" t="s">
        <v>148</v>
      </c>
      <c r="Q38" s="41">
        <v>1</v>
      </c>
      <c r="R38" s="41"/>
      <c r="S38" s="41"/>
      <c r="T38" s="41"/>
      <c r="U38" s="41" t="s">
        <v>148</v>
      </c>
      <c r="V38" s="41" t="s">
        <v>148</v>
      </c>
      <c r="W38" s="41" t="s">
        <v>148</v>
      </c>
      <c r="X38" s="41"/>
      <c r="Y38" s="41" t="s">
        <v>149</v>
      </c>
      <c r="Z38" s="41"/>
      <c r="AA38" s="41"/>
      <c r="AB38" s="96"/>
      <c r="AC38" s="41"/>
      <c r="AD38" s="41" t="s">
        <v>149</v>
      </c>
      <c r="AE38" s="41"/>
      <c r="AF38" s="41" t="s">
        <v>149</v>
      </c>
      <c r="AG38" s="41" t="s">
        <v>148</v>
      </c>
      <c r="AH38" s="42"/>
      <c r="AI38" s="29" t="str">
        <f ca="1">IF(COUNTA(F38:AU38)=0,"",IF(COUNTA(F38:AU38)*100/$AI$17&lt;=5,"r",IF(COUNTA(F38:AU38)*100/$AI$17&lt;=10,"+",ROMAN(INT(5/$AI$17*(COUNTA(F38:AU38))-0.01)+1))))</f>
        <v>II</v>
      </c>
      <c r="AJ38" s="29"/>
      <c r="AK38" s="1"/>
      <c r="AL38" s="1"/>
      <c r="AM38" s="1"/>
      <c r="AN38" s="1" t="s">
        <v>149</v>
      </c>
      <c r="AO38" s="1"/>
      <c r="AQ38" s="1" t="s">
        <v>149</v>
      </c>
      <c r="AR38" s="1"/>
      <c r="AU38" s="27"/>
    </row>
    <row r="39" spans="1:47">
      <c r="A39" s="19">
        <v>19</v>
      </c>
      <c r="B39" s="82">
        <v>32344</v>
      </c>
      <c r="C39" s="33">
        <v>81308</v>
      </c>
      <c r="D39" s="81" t="s">
        <v>79</v>
      </c>
      <c r="E39" s="27" t="s">
        <v>350</v>
      </c>
      <c r="F39" s="27"/>
      <c r="G39" s="1" t="s">
        <v>148</v>
      </c>
      <c r="H39" s="1" t="s">
        <v>148</v>
      </c>
      <c r="K39" s="1" t="s">
        <v>148</v>
      </c>
      <c r="O39" s="1" t="s">
        <v>148</v>
      </c>
      <c r="S39" s="1">
        <v>1</v>
      </c>
      <c r="AI39" s="29" t="str">
        <f ca="1">IF(COUNTA(F39:AU39)=0,"",IF(COUNTA(F39:AU39)*100/$AI$17&lt;=5,"r",IF(COUNTA(F39:AU39)*100/$AI$17&lt;=10,"+",ROMAN(INT(5/$AI$17*(COUNTA(F39:AU39))-0.01)+1))))</f>
        <v>I</v>
      </c>
      <c r="AJ39" s="27"/>
      <c r="AU39" s="27"/>
    </row>
    <row r="40" spans="1:47">
      <c r="A40" s="19">
        <v>22</v>
      </c>
      <c r="B40" s="82">
        <v>12301</v>
      </c>
      <c r="C40" s="33">
        <v>36020</v>
      </c>
      <c r="D40" s="81" t="s">
        <v>79</v>
      </c>
      <c r="E40" s="2" t="s">
        <v>349</v>
      </c>
      <c r="F40" s="2"/>
      <c r="K40" s="1" t="s">
        <v>148</v>
      </c>
      <c r="M40" s="1" t="s">
        <v>148</v>
      </c>
      <c r="AI40" s="29" t="str">
        <f ca="1">IF(COUNTA(F40:AU40)=0,"",IF(COUNTA(F40:AU40)*100/$AI$17&lt;=5,"r",IF(COUNTA(F40:AU40)*100/$AI$17&lt;=10,"+",ROMAN(INT(5/$AI$17*(COUNTA(F40:AU40))-0.01)+1))))</f>
        <v>+</v>
      </c>
      <c r="AJ40" s="27"/>
      <c r="AU40" s="2"/>
    </row>
    <row r="41" spans="1:47">
      <c r="A41" s="19">
        <v>23</v>
      </c>
      <c r="B41" s="82">
        <v>5486</v>
      </c>
      <c r="C41" s="33">
        <v>70996</v>
      </c>
      <c r="D41" s="81" t="s">
        <v>79</v>
      </c>
      <c r="E41" s="27" t="s">
        <v>348</v>
      </c>
      <c r="F41" s="27"/>
      <c r="S41" s="1" t="s">
        <v>148</v>
      </c>
      <c r="AI41" s="29" t="str">
        <f ca="1">IF(COUNTA(F41:AU41)=0,"",IF(COUNTA(F41:AU41)*100/$AI$17&lt;=5,"r",IF(COUNTA(F41:AU41)*100/$AI$17&lt;=10,"+",ROMAN(INT(5/$AI$17*(COUNTA(F41:AU41))-0.01)+1))))</f>
        <v>r</v>
      </c>
      <c r="AJ41" s="27"/>
      <c r="AU41" s="27"/>
    </row>
    <row r="42" spans="1:47">
      <c r="A42" s="19">
        <v>24</v>
      </c>
      <c r="B42" s="82">
        <v>1365</v>
      </c>
      <c r="C42" s="33">
        <v>20599</v>
      </c>
      <c r="D42" s="81" t="s">
        <v>79</v>
      </c>
      <c r="E42" s="27" t="s">
        <v>347</v>
      </c>
      <c r="F42" s="27"/>
      <c r="O42" s="1" t="s">
        <v>148</v>
      </c>
      <c r="AI42" s="29" t="str">
        <f ca="1">IF(COUNTA(F42:AU42)=0,"",IF(COUNTA(F42:AU42)*100/$AI$17&lt;=5,"r",IF(COUNTA(F42:AU42)*100/$AI$17&lt;=10,"+",ROMAN(INT(5/$AI$17*(COUNTA(F42:AU42))-0.01)+1))))</f>
        <v>r</v>
      </c>
      <c r="AJ42" s="27"/>
      <c r="AU42" s="27"/>
    </row>
    <row r="43" spans="1:47">
      <c r="A43" s="19">
        <v>25</v>
      </c>
      <c r="B43" s="82">
        <v>9384</v>
      </c>
      <c r="C43" s="33">
        <v>17873</v>
      </c>
      <c r="D43" s="81" t="s">
        <v>79</v>
      </c>
      <c r="E43" s="2" t="s">
        <v>346</v>
      </c>
      <c r="F43" s="2"/>
      <c r="O43" s="1" t="s">
        <v>148</v>
      </c>
      <c r="AI43" s="29" t="str">
        <f ca="1">IF(COUNTA(F43:AU43)=0,"",IF(COUNTA(F43:AU43)*100/$AI$17&lt;=5,"r",IF(COUNTA(F43:AU43)*100/$AI$17&lt;=10,"+",ROMAN(INT(5/$AI$17*(COUNTA(F43:AU43))-0.01)+1))))</f>
        <v>r</v>
      </c>
      <c r="AJ43" s="27"/>
      <c r="AU43" s="2"/>
    </row>
    <row r="44" spans="1:47">
      <c r="A44" s="19">
        <v>26</v>
      </c>
      <c r="B44" s="82">
        <v>8957</v>
      </c>
      <c r="C44" s="33">
        <v>13268</v>
      </c>
      <c r="D44" s="81" t="s">
        <v>345</v>
      </c>
      <c r="E44" s="27" t="s">
        <v>344</v>
      </c>
      <c r="F44" s="27"/>
      <c r="S44" s="1" t="s">
        <v>208</v>
      </c>
      <c r="AI44" s="29" t="str">
        <f ca="1">IF(COUNTA(F44:AU44)=0,"",IF(COUNTA(F44:AU44)*100/$AI$17&lt;=5,"r",IF(COUNTA(F44:AU44)*100/$AI$17&lt;=10,"+",ROMAN(INT(5/$AI$17*(COUNTA(F44:AU44))-0.01)+1))))</f>
        <v>r</v>
      </c>
      <c r="AJ44" s="27"/>
      <c r="AU44" s="27"/>
    </row>
    <row r="45" spans="1:47" ht="12" thickBot="1">
      <c r="A45" s="19">
        <v>27</v>
      </c>
      <c r="B45" s="82"/>
      <c r="C45" s="33"/>
      <c r="D45" s="81"/>
      <c r="E45" s="88" t="s">
        <v>343</v>
      </c>
      <c r="F45" s="27"/>
      <c r="AJ45" s="27"/>
      <c r="AU45" s="27"/>
    </row>
    <row r="46" spans="1:47" ht="12" thickBot="1">
      <c r="A46" s="19">
        <v>172</v>
      </c>
      <c r="B46" s="51">
        <v>13757</v>
      </c>
      <c r="C46" s="33">
        <v>55701</v>
      </c>
      <c r="D46" s="50" t="s">
        <v>71</v>
      </c>
      <c r="E46" s="27" t="s">
        <v>118</v>
      </c>
      <c r="T46" s="97" t="s">
        <v>149</v>
      </c>
      <c r="U46" s="98"/>
      <c r="V46" s="98"/>
      <c r="W46" s="98"/>
      <c r="X46" s="98" t="s">
        <v>149</v>
      </c>
      <c r="Y46" s="98"/>
      <c r="Z46" s="98" t="s">
        <v>148</v>
      </c>
      <c r="AA46" s="98" t="s">
        <v>148</v>
      </c>
      <c r="AB46" s="98" t="s">
        <v>158</v>
      </c>
      <c r="AC46" s="98"/>
      <c r="AD46" s="98"/>
      <c r="AE46" s="98"/>
      <c r="AF46" s="98"/>
      <c r="AG46" s="98"/>
      <c r="AH46" s="99">
        <v>1</v>
      </c>
      <c r="AJ46" s="29"/>
      <c r="AK46" s="1" t="s">
        <v>148</v>
      </c>
      <c r="AL46" s="1"/>
      <c r="AM46" s="1"/>
      <c r="AN46" s="1">
        <v>1</v>
      </c>
      <c r="AO46" s="1"/>
      <c r="AQ46" s="1" t="s">
        <v>148</v>
      </c>
      <c r="AR46" s="1"/>
    </row>
    <row r="47" spans="1:47">
      <c r="A47" s="19">
        <v>29</v>
      </c>
      <c r="B47" s="82" t="s">
        <v>324</v>
      </c>
      <c r="C47" s="33" t="s">
        <v>324</v>
      </c>
      <c r="D47" s="81" t="s">
        <v>71</v>
      </c>
      <c r="E47" s="27" t="s">
        <v>342</v>
      </c>
      <c r="F47" s="27"/>
      <c r="J47" s="1" t="s">
        <v>148</v>
      </c>
      <c r="K47" s="1">
        <v>1</v>
      </c>
      <c r="L47" s="1" t="s">
        <v>148</v>
      </c>
      <c r="N47" s="1" t="s">
        <v>148</v>
      </c>
      <c r="O47" s="1" t="s">
        <v>148</v>
      </c>
      <c r="AI47" s="29" t="str">
        <f ca="1">IF(COUNTA(F47:AU47)=0,"",IF(COUNTA(F47:AU47)*100/$AI$17&lt;=5,"r",IF(COUNTA(F47:AU47)*100/$AI$17&lt;=10,"+",ROMAN(INT(5/$AI$17*(COUNTA(F47:AU47))-0.01)+1))))</f>
        <v>I</v>
      </c>
      <c r="AJ47" s="27"/>
      <c r="AU47" s="27"/>
    </row>
    <row r="48" spans="1:47">
      <c r="A48" s="19">
        <v>30</v>
      </c>
      <c r="B48" s="82">
        <v>996</v>
      </c>
      <c r="C48" s="33">
        <v>37391</v>
      </c>
      <c r="D48" s="81" t="s">
        <v>71</v>
      </c>
      <c r="E48" s="27" t="s">
        <v>341</v>
      </c>
      <c r="F48" s="27"/>
      <c r="Q48" s="1" t="s">
        <v>208</v>
      </c>
      <c r="AI48" s="29" t="str">
        <f ca="1">IF(COUNTA(F48:AU48)=0,"",IF(COUNTA(F48:AU48)*100/$AI$17&lt;=5,"r",IF(COUNTA(F48:AU48)*100/$AI$17&lt;=10,"+",ROMAN(INT(5/$AI$17*(COUNTA(F48:AU48))-0.01)+1))))</f>
        <v>r</v>
      </c>
      <c r="AJ48" s="27"/>
      <c r="AU48" s="27"/>
    </row>
    <row r="49" spans="1:47">
      <c r="A49" s="19">
        <v>31</v>
      </c>
      <c r="B49" s="82">
        <v>2218</v>
      </c>
      <c r="C49" s="33">
        <v>64192</v>
      </c>
      <c r="D49" s="81" t="s">
        <v>71</v>
      </c>
      <c r="E49" s="27" t="s">
        <v>340</v>
      </c>
      <c r="F49" s="27"/>
      <c r="G49" s="1" t="s">
        <v>208</v>
      </c>
      <c r="AI49" s="29" t="str">
        <f ca="1">IF(COUNTA(F49:AU49)=0,"",IF(COUNTA(F49:AU49)*100/$AI$17&lt;=5,"r",IF(COUNTA(F49:AU49)*100/$AI$17&lt;=10,"+",ROMAN(INT(5/$AI$17*(COUNTA(F49:AU49))-0.01)+1))))</f>
        <v>r</v>
      </c>
      <c r="AJ49" s="27"/>
      <c r="AU49" s="27"/>
    </row>
    <row r="50" spans="1:47">
      <c r="A50" s="19">
        <v>32</v>
      </c>
      <c r="B50" s="82">
        <v>459</v>
      </c>
      <c r="C50" s="33">
        <v>6987</v>
      </c>
      <c r="D50" s="81" t="s">
        <v>71</v>
      </c>
      <c r="E50" s="27" t="s">
        <v>339</v>
      </c>
      <c r="F50" s="27"/>
      <c r="O50" s="1" t="s">
        <v>208</v>
      </c>
      <c r="AI50" s="29" t="str">
        <f ca="1">IF(COUNTA(F50:AU50)=0,"",IF(COUNTA(F50:AU50)*100/$AI$17&lt;=5,"r",IF(COUNTA(F50:AU50)*100/$AI$17&lt;=10,"+",ROMAN(INT(5/$AI$17*(COUNTA(F50:AU50))-0.01)+1))))</f>
        <v>r</v>
      </c>
      <c r="AJ50" s="27"/>
      <c r="AU50" s="27"/>
    </row>
    <row r="51" spans="1:47">
      <c r="A51" s="19">
        <v>33</v>
      </c>
      <c r="B51" s="82">
        <v>3433</v>
      </c>
      <c r="C51" s="33">
        <v>30038</v>
      </c>
      <c r="D51" s="81" t="s">
        <v>51</v>
      </c>
      <c r="E51" s="27" t="s">
        <v>338</v>
      </c>
      <c r="F51" s="27"/>
      <c r="K51" s="1" t="s">
        <v>208</v>
      </c>
      <c r="S51" s="1" t="s">
        <v>208</v>
      </c>
      <c r="AI51" s="29" t="str">
        <f ca="1">IF(COUNTA(F51:AU51)=0,"",IF(COUNTA(F51:AU51)*100/$AI$17&lt;=5,"r",IF(COUNTA(F51:AU51)*100/$AI$17&lt;=10,"+",ROMAN(INT(5/$AI$17*(COUNTA(F51:AU51))-0.01)+1))))</f>
        <v>+</v>
      </c>
      <c r="AJ51" s="27"/>
      <c r="AU51" s="27"/>
    </row>
    <row r="52" spans="1:47">
      <c r="A52" s="19">
        <v>34</v>
      </c>
      <c r="B52" s="82">
        <v>3524</v>
      </c>
      <c r="C52" s="33">
        <v>9100</v>
      </c>
      <c r="D52" s="81" t="s">
        <v>51</v>
      </c>
      <c r="E52" s="2" t="s">
        <v>179</v>
      </c>
      <c r="F52" s="2"/>
      <c r="O52" s="1" t="s">
        <v>208</v>
      </c>
      <c r="AI52" s="29" t="str">
        <f ca="1">IF(COUNTA(F52:AU52)=0,"",IF(COUNTA(F52:AU52)*100/$AI$17&lt;=5,"r",IF(COUNTA(F52:AU52)*100/$AI$17&lt;=10,"+",ROMAN(INT(5/$AI$17*(COUNTA(F52:AU52))-0.01)+1))))</f>
        <v>+</v>
      </c>
      <c r="AJ52" s="27"/>
      <c r="AR52" s="1" t="s">
        <v>149</v>
      </c>
      <c r="AU52" s="2"/>
    </row>
    <row r="53" spans="1:47">
      <c r="A53" s="19">
        <v>28</v>
      </c>
      <c r="B53" s="82">
        <v>9371</v>
      </c>
      <c r="C53" s="33">
        <v>17474</v>
      </c>
      <c r="D53" s="81" t="s">
        <v>336</v>
      </c>
      <c r="E53" s="27" t="s">
        <v>337</v>
      </c>
      <c r="F53" s="27"/>
      <c r="J53" s="1">
        <v>1</v>
      </c>
      <c r="K53" s="1">
        <v>1</v>
      </c>
      <c r="M53" s="1" t="s">
        <v>148</v>
      </c>
      <c r="N53" s="1" t="s">
        <v>148</v>
      </c>
      <c r="O53" s="1">
        <v>1</v>
      </c>
      <c r="AI53" s="29" t="str">
        <f ca="1">IF(COUNTA(F53:AU53)=0,"",IF(COUNTA(F53:AU53)*100/$AI$17&lt;=5,"r",IF(COUNTA(F53:AU53)*100/$AI$17&lt;=10,"+",ROMAN(INT(5/$AI$17*(COUNTA(F53:AU53))-0.01)+1))))</f>
        <v>I</v>
      </c>
      <c r="AJ53" s="27"/>
      <c r="AU53" s="27"/>
    </row>
    <row r="54" spans="1:47">
      <c r="A54" s="19">
        <v>35</v>
      </c>
      <c r="B54" s="82">
        <v>4910</v>
      </c>
      <c r="C54" s="33">
        <v>57975</v>
      </c>
      <c r="D54" s="81" t="s">
        <v>336</v>
      </c>
      <c r="E54" s="27" t="s">
        <v>335</v>
      </c>
      <c r="F54" s="27"/>
      <c r="Q54" s="1" t="s">
        <v>208</v>
      </c>
      <c r="R54" s="1" t="s">
        <v>208</v>
      </c>
      <c r="AI54" s="29" t="str">
        <f ca="1">IF(COUNTA(F54:AU54)=0,"",IF(COUNTA(F54:AU54)*100/$AI$17&lt;=5,"r",IF(COUNTA(F54:AU54)*100/$AI$17&lt;=10,"+",ROMAN(INT(5/$AI$17*(COUNTA(F54:AU54))-0.01)+1))))</f>
        <v>+</v>
      </c>
      <c r="AJ54" s="27"/>
      <c r="AU54" s="27"/>
    </row>
    <row r="55" spans="1:47">
      <c r="A55" s="19">
        <v>36</v>
      </c>
      <c r="B55" s="82"/>
      <c r="C55" s="33"/>
      <c r="D55" s="87" t="s">
        <v>334</v>
      </c>
      <c r="E55" s="27"/>
      <c r="F55" s="27"/>
      <c r="AJ55" s="27"/>
      <c r="AU55" s="27"/>
    </row>
    <row r="56" spans="1:47">
      <c r="A56" s="19">
        <v>37</v>
      </c>
      <c r="B56" s="82">
        <v>364</v>
      </c>
      <c r="C56" s="33">
        <v>374</v>
      </c>
      <c r="D56" s="81" t="s">
        <v>34</v>
      </c>
      <c r="E56" s="27" t="s">
        <v>68</v>
      </c>
      <c r="F56" s="27"/>
      <c r="G56" s="1">
        <v>1</v>
      </c>
      <c r="L56" s="1" t="s">
        <v>148</v>
      </c>
      <c r="O56" s="1">
        <v>1</v>
      </c>
      <c r="P56" s="1" t="s">
        <v>333</v>
      </c>
      <c r="S56" s="1">
        <v>2</v>
      </c>
      <c r="AI56" s="29" t="str">
        <f ca="1">IF(COUNTA(F56:AU56)=0,"",IF(COUNTA(F56:AU56)*100/$AI$17&lt;=5,"r",IF(COUNTA(F56:AU56)*100/$AI$17&lt;=10,"+",ROMAN(INT(5/$AI$17*(COUNTA(F56:AU56))-0.01)+1))))</f>
        <v>I</v>
      </c>
      <c r="AJ56" s="27"/>
      <c r="AR56" s="1" t="s">
        <v>149</v>
      </c>
      <c r="AS56" s="1" t="s">
        <v>148</v>
      </c>
      <c r="AU56" s="27"/>
    </row>
    <row r="57" spans="1:47">
      <c r="A57" s="19">
        <v>38</v>
      </c>
      <c r="B57" s="82">
        <v>9674</v>
      </c>
      <c r="C57" s="33">
        <v>21113</v>
      </c>
      <c r="D57" s="81" t="s">
        <v>92</v>
      </c>
      <c r="E57" s="27" t="s">
        <v>95</v>
      </c>
      <c r="F57" s="27"/>
      <c r="K57" s="1" t="s">
        <v>148</v>
      </c>
      <c r="O57" s="1" t="s">
        <v>148</v>
      </c>
      <c r="AA57" s="1"/>
      <c r="AB57" s="1"/>
      <c r="AC57" s="1"/>
      <c r="AD57" s="1"/>
      <c r="AE57" s="1"/>
      <c r="AF57" s="1"/>
      <c r="AG57" s="1"/>
      <c r="AH57" s="1"/>
      <c r="AI57" s="29" t="str">
        <f ca="1">IF(COUNTA(F57:AU57)=0,"",IF(COUNTA(F57:AU57)*100/$AI$17&lt;=5,"r",IF(COUNTA(F57:AU57)*100/$AI$17&lt;=10,"+",ROMAN(INT(5/$AI$17*(COUNTA(F57:AU57))-0.01)+1))))</f>
        <v>I</v>
      </c>
      <c r="AJ57" s="29"/>
      <c r="AK57" s="1"/>
      <c r="AL57" s="1"/>
      <c r="AM57" s="1" t="s">
        <v>149</v>
      </c>
      <c r="AN57" s="1"/>
      <c r="AO57" s="1"/>
      <c r="AR57" s="1" t="s">
        <v>149</v>
      </c>
      <c r="AS57" s="1" t="s">
        <v>148</v>
      </c>
      <c r="AU57" s="27"/>
    </row>
    <row r="58" spans="1:47">
      <c r="A58" s="19">
        <v>39</v>
      </c>
      <c r="B58" s="82">
        <v>1283</v>
      </c>
      <c r="C58" s="33">
        <v>68772</v>
      </c>
      <c r="D58" s="81" t="s">
        <v>92</v>
      </c>
      <c r="E58" s="84" t="s">
        <v>332</v>
      </c>
      <c r="F58" s="84"/>
      <c r="J58" s="1" t="s">
        <v>148</v>
      </c>
      <c r="N58" s="1" t="s">
        <v>148</v>
      </c>
      <c r="O58" s="1" t="s">
        <v>148</v>
      </c>
      <c r="AI58" s="29" t="str">
        <f ca="1">IF(COUNTA(F58:AU58)=0,"",IF(COUNTA(F58:AU58)*100/$AI$17&lt;=5,"r",IF(COUNTA(F58:AU58)*100/$AI$17&lt;=10,"+",ROMAN(INT(5/$AI$17*(COUNTA(F58:AU58))-0.01)+1))))</f>
        <v>I</v>
      </c>
      <c r="AJ58" s="27"/>
      <c r="AS58" s="1" t="s">
        <v>148</v>
      </c>
      <c r="AU58" s="84"/>
    </row>
    <row r="59" spans="1:47">
      <c r="A59" s="19">
        <v>40</v>
      </c>
      <c r="B59" s="82">
        <v>31177</v>
      </c>
      <c r="C59" s="33">
        <v>77185</v>
      </c>
      <c r="D59" s="81" t="s">
        <v>32</v>
      </c>
      <c r="E59" s="27" t="s">
        <v>331</v>
      </c>
      <c r="F59" s="27"/>
      <c r="H59" s="1" t="s">
        <v>148</v>
      </c>
      <c r="J59" s="1" t="s">
        <v>148</v>
      </c>
      <c r="AI59" s="29" t="str">
        <f ca="1">IF(COUNTA(F59:AU59)=0,"",IF(COUNTA(F59:AU59)*100/$AI$17&lt;=5,"r",IF(COUNTA(F59:AU59)*100/$AI$17&lt;=10,"+",ROMAN(INT(5/$AI$17*(COUNTA(F59:AU59))-0.01)+1))))</f>
        <v>+</v>
      </c>
      <c r="AJ59" s="27"/>
      <c r="AS59" s="1">
        <v>1</v>
      </c>
      <c r="AU59" s="27"/>
    </row>
    <row r="60" spans="1:47" ht="12" thickBot="1">
      <c r="A60" s="19">
        <v>41</v>
      </c>
      <c r="B60" s="82">
        <v>4818</v>
      </c>
      <c r="C60" s="33">
        <v>52829</v>
      </c>
      <c r="D60" s="81" t="s">
        <v>63</v>
      </c>
      <c r="E60" s="27" t="s">
        <v>330</v>
      </c>
      <c r="F60" s="27"/>
      <c r="L60" s="1" t="s">
        <v>148</v>
      </c>
      <c r="M60" s="1" t="s">
        <v>148</v>
      </c>
      <c r="AI60" s="29" t="str">
        <f ca="1">IF(COUNTA(F60:AU60)=0,"",IF(COUNTA(F60:AU60)*100/$AI$17&lt;=5,"r",IF(COUNTA(F60:AU60)*100/$AI$17&lt;=10,"+",ROMAN(INT(5/$AI$17*(COUNTA(F60:AU60))-0.01)+1))))</f>
        <v>+</v>
      </c>
      <c r="AJ60" s="27"/>
      <c r="AU60" s="27"/>
    </row>
    <row r="61" spans="1:47">
      <c r="A61" s="19">
        <v>42</v>
      </c>
      <c r="B61" s="82">
        <v>4561</v>
      </c>
      <c r="C61" s="33">
        <v>55340</v>
      </c>
      <c r="D61" s="81" t="s">
        <v>63</v>
      </c>
      <c r="E61" s="27" t="s">
        <v>6</v>
      </c>
      <c r="F61" s="27"/>
      <c r="J61" s="1" t="s">
        <v>208</v>
      </c>
      <c r="T61" s="35"/>
      <c r="U61" s="36" t="s">
        <v>148</v>
      </c>
      <c r="V61" s="36"/>
      <c r="W61" s="36" t="s">
        <v>148</v>
      </c>
      <c r="X61" s="36" t="s">
        <v>148</v>
      </c>
      <c r="Y61" s="36" t="s">
        <v>148</v>
      </c>
      <c r="Z61" s="36">
        <v>1</v>
      </c>
      <c r="AA61" s="36" t="s">
        <v>148</v>
      </c>
      <c r="AB61" s="36">
        <v>1</v>
      </c>
      <c r="AC61" s="36">
        <v>1</v>
      </c>
      <c r="AD61" s="36" t="s">
        <v>149</v>
      </c>
      <c r="AE61" s="36">
        <v>1</v>
      </c>
      <c r="AF61" s="36">
        <v>1</v>
      </c>
      <c r="AG61" s="36">
        <v>1</v>
      </c>
      <c r="AH61" s="37">
        <v>1</v>
      </c>
      <c r="AI61" s="29" t="str">
        <f ca="1">IF(COUNTA(F61:AU61)=0,"",IF(COUNTA(F61:AU61)*100/$AI$17&lt;=5,"r",IF(COUNTA(F61:AU61)*100/$AI$17&lt;=10,"+",ROMAN(INT(5/$AI$17*(COUNTA(F61:AU61))-0.01)+1))))</f>
        <v>III</v>
      </c>
      <c r="AJ61" s="29"/>
      <c r="AK61" s="1"/>
      <c r="AL61" s="1"/>
      <c r="AM61" s="1"/>
      <c r="AN61" s="1"/>
      <c r="AO61" s="1"/>
      <c r="AQ61" s="29" t="s">
        <v>148</v>
      </c>
      <c r="AR61" s="1" t="s">
        <v>148</v>
      </c>
      <c r="AU61" s="27"/>
    </row>
    <row r="62" spans="1:47" ht="12" thickBot="1">
      <c r="A62" s="19">
        <v>190</v>
      </c>
      <c r="B62" s="51">
        <v>6636</v>
      </c>
      <c r="C62" s="33">
        <v>6705</v>
      </c>
      <c r="D62" s="50" t="s">
        <v>92</v>
      </c>
      <c r="E62" s="27" t="s">
        <v>76</v>
      </c>
      <c r="T62" s="40" t="s">
        <v>149</v>
      </c>
      <c r="U62" s="41" t="s">
        <v>149</v>
      </c>
      <c r="V62" s="41" t="s">
        <v>148</v>
      </c>
      <c r="W62" s="41" t="s">
        <v>148</v>
      </c>
      <c r="X62" s="41"/>
      <c r="Y62" s="41"/>
      <c r="Z62" s="41"/>
      <c r="AA62" s="41"/>
      <c r="AB62" s="41"/>
      <c r="AC62" s="41"/>
      <c r="AD62" s="41" t="s">
        <v>149</v>
      </c>
      <c r="AE62" s="41" t="s">
        <v>149</v>
      </c>
      <c r="AF62" s="41" t="s">
        <v>148</v>
      </c>
      <c r="AG62" s="41"/>
      <c r="AH62" s="42"/>
      <c r="AJ62" s="29"/>
      <c r="AK62" s="1"/>
      <c r="AL62" s="1"/>
      <c r="AM62" s="1"/>
      <c r="AN62" s="1"/>
      <c r="AO62" s="1" t="s">
        <v>149</v>
      </c>
      <c r="AR62" s="1" t="s">
        <v>148</v>
      </c>
    </row>
    <row r="63" spans="1:47">
      <c r="A63" s="19">
        <v>191</v>
      </c>
      <c r="B63" s="51">
        <v>12471</v>
      </c>
      <c r="C63" s="33">
        <v>38781</v>
      </c>
      <c r="D63" s="50" t="s">
        <v>34</v>
      </c>
      <c r="E63" s="19" t="s">
        <v>114</v>
      </c>
      <c r="T63" s="1">
        <v>2</v>
      </c>
      <c r="Y63" s="1" t="s">
        <v>149</v>
      </c>
      <c r="Z63" s="1" t="s">
        <v>148</v>
      </c>
      <c r="AA63" s="1"/>
      <c r="AB63" s="1"/>
      <c r="AC63" s="1"/>
      <c r="AD63" s="1"/>
      <c r="AE63" s="1"/>
      <c r="AF63" s="1"/>
      <c r="AG63" s="1"/>
      <c r="AH63" s="1"/>
      <c r="AJ63" s="29"/>
      <c r="AK63" s="1"/>
      <c r="AL63" s="1" t="s">
        <v>158</v>
      </c>
      <c r="AM63" s="1">
        <v>2</v>
      </c>
      <c r="AN63" s="1"/>
      <c r="AO63" s="1"/>
      <c r="AR63" s="1"/>
    </row>
    <row r="64" spans="1:47">
      <c r="A64" s="19">
        <v>193</v>
      </c>
      <c r="B64" s="51">
        <v>13238</v>
      </c>
      <c r="C64" s="33">
        <v>48995</v>
      </c>
      <c r="D64" s="50" t="s">
        <v>10</v>
      </c>
      <c r="E64" s="27" t="s">
        <v>163</v>
      </c>
      <c r="AA64" s="1"/>
      <c r="AB64" s="1"/>
      <c r="AC64" s="1"/>
      <c r="AD64" s="1"/>
      <c r="AE64" s="1"/>
      <c r="AF64" s="1"/>
      <c r="AG64" s="1"/>
      <c r="AH64" s="1"/>
      <c r="AJ64" s="29"/>
      <c r="AK64" s="1"/>
      <c r="AL64" s="1"/>
      <c r="AM64" s="1" t="s">
        <v>148</v>
      </c>
      <c r="AN64" s="1"/>
      <c r="AO64" s="1"/>
      <c r="AR64" s="1" t="s">
        <v>148</v>
      </c>
    </row>
    <row r="65" spans="1:47">
      <c r="A65" s="19">
        <v>43</v>
      </c>
      <c r="B65" s="82">
        <v>14021</v>
      </c>
      <c r="C65" s="33">
        <v>58699</v>
      </c>
      <c r="D65" s="81" t="s">
        <v>63</v>
      </c>
      <c r="E65" s="27" t="s">
        <v>329</v>
      </c>
      <c r="F65" s="27"/>
      <c r="H65" s="1" t="s">
        <v>208</v>
      </c>
      <c r="AI65" s="29" t="str">
        <f ca="1">IF(COUNTA(F65:AU65)=0,"",IF(COUNTA(F65:AU65)*100/$AI$17&lt;=5,"r",IF(COUNTA(F65:AU65)*100/$AI$17&lt;=10,"+",ROMAN(INT(5/$AI$17*(COUNTA(F65:AU65))-0.01)+1))))</f>
        <v>r</v>
      </c>
      <c r="AJ65" s="27"/>
      <c r="AU65" s="27"/>
    </row>
    <row r="66" spans="1:47">
      <c r="A66" s="19">
        <v>44</v>
      </c>
      <c r="B66" s="82">
        <v>6983</v>
      </c>
      <c r="C66" s="33">
        <v>39692</v>
      </c>
      <c r="D66" s="81" t="s">
        <v>10</v>
      </c>
      <c r="E66" s="27" t="s">
        <v>328</v>
      </c>
      <c r="F66" s="27"/>
      <c r="I66" s="1" t="s">
        <v>208</v>
      </c>
      <c r="AI66" s="29" t="str">
        <f ca="1">IF(COUNTA(F66:AU66)=0,"",IF(COUNTA(F66:AU66)*100/$AI$17&lt;=5,"r",IF(COUNTA(F66:AU66)*100/$AI$17&lt;=10,"+",ROMAN(INT(5/$AI$17*(COUNTA(F66:AU66))-0.01)+1))))</f>
        <v>r</v>
      </c>
      <c r="AJ66" s="27"/>
      <c r="AU66" s="27"/>
    </row>
    <row r="67" spans="1:47">
      <c r="A67" s="19">
        <v>45</v>
      </c>
      <c r="B67" s="82">
        <v>3630</v>
      </c>
      <c r="C67" s="33">
        <v>53380</v>
      </c>
      <c r="D67" s="81" t="s">
        <v>10</v>
      </c>
      <c r="E67" s="27" t="s">
        <v>327</v>
      </c>
      <c r="F67" s="27"/>
      <c r="K67" s="1" t="s">
        <v>208</v>
      </c>
      <c r="AI67" s="29" t="str">
        <f ca="1">IF(COUNTA(F67:AU67)=0,"",IF(COUNTA(F67:AU67)*100/$AI$17&lt;=5,"r",IF(COUNTA(F67:AU67)*100/$AI$17&lt;=10,"+",ROMAN(INT(5/$AI$17*(COUNTA(F67:AU67))-0.01)+1))))</f>
        <v>r</v>
      </c>
      <c r="AJ67" s="27"/>
      <c r="AU67" s="27"/>
    </row>
    <row r="68" spans="1:47">
      <c r="A68" s="19">
        <v>46</v>
      </c>
      <c r="B68" s="82">
        <v>13301</v>
      </c>
      <c r="C68" s="33">
        <v>49954</v>
      </c>
      <c r="D68" s="81" t="s">
        <v>32</v>
      </c>
      <c r="E68" s="27" t="s">
        <v>77</v>
      </c>
      <c r="F68" s="27"/>
      <c r="N68" s="1" t="s">
        <v>208</v>
      </c>
      <c r="S68" s="1" t="s">
        <v>208</v>
      </c>
      <c r="AA68" s="1"/>
      <c r="AB68" s="1"/>
      <c r="AC68" s="1"/>
      <c r="AD68" s="1"/>
      <c r="AE68" s="1"/>
      <c r="AF68" s="1"/>
      <c r="AG68" s="1"/>
      <c r="AH68" s="1"/>
      <c r="AI68" s="29" t="str">
        <f ca="1">IF(COUNTA(F68:AU68)=0,"",IF(COUNTA(F68:AU68)*100/$AI$17&lt;=5,"r",IF(COUNTA(F68:AU68)*100/$AI$17&lt;=10,"+",ROMAN(INT(5/$AI$17*(COUNTA(F68:AU68))-0.01)+1))))</f>
        <v>+</v>
      </c>
      <c r="AJ68" s="29"/>
      <c r="AK68" s="1"/>
      <c r="AL68" s="1"/>
      <c r="AM68" s="1"/>
      <c r="AN68" s="1"/>
      <c r="AO68" s="1"/>
      <c r="AR68" s="1" t="s">
        <v>148</v>
      </c>
      <c r="AU68" s="27"/>
    </row>
    <row r="69" spans="1:47">
      <c r="A69" s="19">
        <v>47</v>
      </c>
      <c r="B69" s="82">
        <v>31301</v>
      </c>
      <c r="C69" s="33">
        <v>77557</v>
      </c>
      <c r="D69" s="81" t="s">
        <v>326</v>
      </c>
      <c r="E69" s="27" t="s">
        <v>325</v>
      </c>
      <c r="F69" s="27"/>
      <c r="S69" s="1" t="s">
        <v>208</v>
      </c>
      <c r="AI69" s="29" t="str">
        <f ca="1">IF(COUNTA(F69:AU69)=0,"",IF(COUNTA(F69:AU69)*100/$AI$17&lt;=5,"r",IF(COUNTA(F69:AU69)*100/$AI$17&lt;=10,"+",ROMAN(INT(5/$AI$17*(COUNTA(F69:AU69))-0.01)+1))))</f>
        <v>r</v>
      </c>
      <c r="AJ69" s="27"/>
      <c r="AU69" s="27"/>
    </row>
    <row r="70" spans="1:47">
      <c r="A70" s="19">
        <v>48</v>
      </c>
      <c r="B70" s="82">
        <v>8833</v>
      </c>
      <c r="C70" s="33" t="s">
        <v>324</v>
      </c>
      <c r="D70" s="81" t="s">
        <v>92</v>
      </c>
      <c r="E70" s="27" t="s">
        <v>323</v>
      </c>
      <c r="F70" s="27"/>
      <c r="O70" s="1" t="s">
        <v>208</v>
      </c>
      <c r="AI70" s="29" t="str">
        <f ca="1">IF(COUNTA(F70:AU70)=0,"",IF(COUNTA(F70:AU70)*100/$AI$17&lt;=5,"r",IF(COUNTA(F70:AU70)*100/$AI$17&lt;=10,"+",ROMAN(INT(5/$AI$17*(COUNTA(F70:AU70))-0.01)+1))))</f>
        <v>r</v>
      </c>
      <c r="AJ70" s="27"/>
      <c r="AU70" s="27"/>
    </row>
    <row r="71" spans="1:47">
      <c r="A71" s="19">
        <v>49</v>
      </c>
      <c r="B71" s="82"/>
      <c r="C71" s="33"/>
      <c r="D71" s="87" t="s">
        <v>322</v>
      </c>
      <c r="E71" s="2"/>
      <c r="F71" s="2"/>
      <c r="AJ71" s="27"/>
      <c r="AU71" s="2"/>
    </row>
    <row r="72" spans="1:47" ht="12" thickBot="1">
      <c r="A72" s="19">
        <v>50</v>
      </c>
      <c r="B72" s="82">
        <v>8863</v>
      </c>
      <c r="C72" s="33">
        <v>11539</v>
      </c>
      <c r="D72" s="81" t="s">
        <v>99</v>
      </c>
      <c r="E72" s="27" t="s">
        <v>87</v>
      </c>
      <c r="F72" s="27"/>
      <c r="L72" s="1">
        <v>2</v>
      </c>
      <c r="P72" s="1">
        <v>4</v>
      </c>
      <c r="Q72" s="1">
        <v>1</v>
      </c>
      <c r="R72" s="1" t="s">
        <v>148</v>
      </c>
      <c r="AI72" s="29" t="str">
        <f ca="1">IF(COUNTA(F72:AU72)=0,"",IF(COUNTA(F72:AU72)*100/$AI$17&lt;=5,"r",IF(COUNTA(F72:AU72)*100/$AI$17&lt;=10,"+",ROMAN(INT(5/$AI$17*(COUNTA(F72:AU72))-0.01)+1))))</f>
        <v>I</v>
      </c>
      <c r="AJ72" s="27"/>
      <c r="AK72" s="1" t="s">
        <v>149</v>
      </c>
      <c r="AU72" s="27"/>
    </row>
    <row r="73" spans="1:47">
      <c r="A73" s="19">
        <v>51</v>
      </c>
      <c r="B73" s="82">
        <v>13115</v>
      </c>
      <c r="C73" s="33">
        <v>46415</v>
      </c>
      <c r="D73" s="81" t="s">
        <v>97</v>
      </c>
      <c r="E73" s="27" t="s">
        <v>8</v>
      </c>
      <c r="F73" s="27"/>
      <c r="H73" s="1">
        <v>2</v>
      </c>
      <c r="O73" s="1" t="s">
        <v>148</v>
      </c>
      <c r="S73" s="1" t="s">
        <v>148</v>
      </c>
      <c r="T73" s="35" t="s">
        <v>148</v>
      </c>
      <c r="U73" s="36"/>
      <c r="V73" s="36" t="s">
        <v>149</v>
      </c>
      <c r="W73" s="36" t="s">
        <v>148</v>
      </c>
      <c r="X73" s="36" t="s">
        <v>148</v>
      </c>
      <c r="Y73" s="36" t="s">
        <v>148</v>
      </c>
      <c r="Z73" s="36" t="s">
        <v>148</v>
      </c>
      <c r="AA73" s="36" t="s">
        <v>158</v>
      </c>
      <c r="AB73" s="36" t="s">
        <v>148</v>
      </c>
      <c r="AC73" s="36" t="s">
        <v>149</v>
      </c>
      <c r="AD73" s="36" t="s">
        <v>148</v>
      </c>
      <c r="AE73" s="36" t="s">
        <v>148</v>
      </c>
      <c r="AF73" s="36" t="s">
        <v>149</v>
      </c>
      <c r="AG73" s="36" t="s">
        <v>149</v>
      </c>
      <c r="AH73" s="37" t="s">
        <v>149</v>
      </c>
      <c r="AI73" s="29" t="str">
        <f ca="1">IF(COUNTA(F73:AU73)=0,"",IF(COUNTA(F73:AU73)*100/$AI$17&lt;=5,"r",IF(COUNTA(F73:AU73)*100/$AI$17&lt;=10,"+",ROMAN(INT(5/$AI$17*(COUNTA(F73:AU73))-0.01)+1))))</f>
        <v>III</v>
      </c>
      <c r="AJ73" s="29"/>
      <c r="AK73" s="1" t="s">
        <v>148</v>
      </c>
      <c r="AL73" s="1"/>
      <c r="AM73" s="1"/>
      <c r="AN73" s="1" t="s">
        <v>149</v>
      </c>
      <c r="AO73" s="1"/>
      <c r="AP73" s="1" t="s">
        <v>148</v>
      </c>
      <c r="AQ73" s="29" t="s">
        <v>149</v>
      </c>
      <c r="AR73" s="1"/>
      <c r="AS73" s="1" t="s">
        <v>148</v>
      </c>
      <c r="AU73" s="27"/>
    </row>
    <row r="74" spans="1:47" ht="12" thickBot="1">
      <c r="A74" s="19">
        <v>162</v>
      </c>
      <c r="B74" s="47">
        <v>10179</v>
      </c>
      <c r="C74" s="48">
        <v>29096</v>
      </c>
      <c r="D74" s="46" t="s">
        <v>97</v>
      </c>
      <c r="E74" s="49" t="s">
        <v>168</v>
      </c>
      <c r="T74" s="40">
        <v>2</v>
      </c>
      <c r="U74" s="41">
        <v>1</v>
      </c>
      <c r="V74" s="41" t="s">
        <v>149</v>
      </c>
      <c r="W74" s="41">
        <v>1</v>
      </c>
      <c r="X74" s="41" t="s">
        <v>148</v>
      </c>
      <c r="Y74" s="41" t="s">
        <v>149</v>
      </c>
      <c r="Z74" s="41" t="s">
        <v>148</v>
      </c>
      <c r="AA74" s="41" t="s">
        <v>148</v>
      </c>
      <c r="AB74" s="41">
        <v>1</v>
      </c>
      <c r="AC74" s="41" t="s">
        <v>148</v>
      </c>
      <c r="AD74" s="41" t="s">
        <v>148</v>
      </c>
      <c r="AE74" s="41">
        <v>2</v>
      </c>
      <c r="AF74" s="41" t="s">
        <v>148</v>
      </c>
      <c r="AG74" s="41" t="s">
        <v>148</v>
      </c>
      <c r="AH74" s="42" t="s">
        <v>148</v>
      </c>
      <c r="AJ74" s="29" t="s">
        <v>149</v>
      </c>
      <c r="AK74" s="1">
        <v>1</v>
      </c>
      <c r="AL74" s="1" t="s">
        <v>148</v>
      </c>
      <c r="AM74" s="1" t="s">
        <v>148</v>
      </c>
      <c r="AN74" s="1">
        <v>1</v>
      </c>
      <c r="AO74" s="1">
        <v>1</v>
      </c>
      <c r="AP74" s="1" t="s">
        <v>149</v>
      </c>
      <c r="AQ74" s="1" t="s">
        <v>148</v>
      </c>
      <c r="AR74" s="1" t="s">
        <v>149</v>
      </c>
    </row>
    <row r="75" spans="1:47">
      <c r="A75" s="19">
        <v>52</v>
      </c>
      <c r="B75" s="82">
        <v>32463</v>
      </c>
      <c r="C75" s="33">
        <v>82691</v>
      </c>
      <c r="D75" s="81" t="s">
        <v>52</v>
      </c>
      <c r="E75" s="27" t="s">
        <v>113</v>
      </c>
      <c r="F75" s="27"/>
      <c r="K75" s="1" t="s">
        <v>208</v>
      </c>
      <c r="AA75" s="1"/>
      <c r="AB75" s="1"/>
      <c r="AC75" s="1"/>
      <c r="AD75" s="1"/>
      <c r="AE75" s="1"/>
      <c r="AF75" s="1"/>
      <c r="AG75" s="1"/>
      <c r="AH75" s="1"/>
      <c r="AI75" s="29" t="str">
        <f ca="1">IF(COUNTA(F75:AU75)=0,"",IF(COUNTA(F75:AU75)*100/$AI$17&lt;=5,"r",IF(COUNTA(F75:AU75)*100/$AI$17&lt;=10,"+",ROMAN(INT(5/$AI$17*(COUNTA(F75:AU75))-0.01)+1))))</f>
        <v>+</v>
      </c>
      <c r="AJ75" s="29"/>
      <c r="AK75" s="1"/>
      <c r="AL75" s="1"/>
      <c r="AM75" s="1"/>
      <c r="AN75" s="1"/>
      <c r="AO75" s="1"/>
      <c r="AR75" s="1" t="s">
        <v>148</v>
      </c>
      <c r="AU75" s="27"/>
    </row>
    <row r="76" spans="1:47">
      <c r="A76" s="19">
        <v>53</v>
      </c>
      <c r="B76" s="82">
        <v>3266</v>
      </c>
      <c r="C76" s="33">
        <v>71787</v>
      </c>
      <c r="D76" s="81" t="s">
        <v>318</v>
      </c>
      <c r="E76" s="27" t="s">
        <v>321</v>
      </c>
      <c r="F76" s="27"/>
      <c r="K76" s="1" t="s">
        <v>208</v>
      </c>
      <c r="AI76" s="29" t="str">
        <f ca="1">IF(COUNTA(F76:AU76)=0,"",IF(COUNTA(F76:AU76)*100/$AI$17&lt;=5,"r",IF(COUNTA(F76:AU76)*100/$AI$17&lt;=10,"+",ROMAN(INT(5/$AI$17*(COUNTA(F76:AU76))-0.01)+1))))</f>
        <v>r</v>
      </c>
      <c r="AJ76" s="27"/>
      <c r="AU76" s="27"/>
    </row>
    <row r="77" spans="1:47">
      <c r="A77" s="19">
        <v>54</v>
      </c>
      <c r="B77" s="82">
        <v>246</v>
      </c>
      <c r="C77" s="33">
        <v>16239</v>
      </c>
      <c r="D77" s="81" t="s">
        <v>320</v>
      </c>
      <c r="E77" s="2" t="s">
        <v>319</v>
      </c>
      <c r="F77" s="2"/>
      <c r="L77" s="1" t="s">
        <v>148</v>
      </c>
      <c r="AI77" s="29" t="str">
        <f ca="1">IF(COUNTA(F77:AU77)=0,"",IF(COUNTA(F77:AU77)*100/$AI$17&lt;=5,"r",IF(COUNTA(F77:AU77)*100/$AI$17&lt;=10,"+",ROMAN(INT(5/$AI$17*(COUNTA(F77:AU77))-0.01)+1))))</f>
        <v>r</v>
      </c>
      <c r="AJ77" s="27"/>
      <c r="AU77" s="2"/>
    </row>
    <row r="78" spans="1:47">
      <c r="A78" s="19">
        <v>55</v>
      </c>
      <c r="B78" s="82">
        <v>3168</v>
      </c>
      <c r="C78" s="33">
        <v>69201</v>
      </c>
      <c r="D78" s="81" t="s">
        <v>318</v>
      </c>
      <c r="E78" s="27" t="s">
        <v>317</v>
      </c>
      <c r="F78" s="27"/>
      <c r="L78" s="1" t="s">
        <v>148</v>
      </c>
      <c r="AI78" s="29" t="str">
        <f ca="1">IF(COUNTA(F78:AU78)=0,"",IF(COUNTA(F78:AU78)*100/$AI$17&lt;=5,"r",IF(COUNTA(F78:AU78)*100/$AI$17&lt;=10,"+",ROMAN(INT(5/$AI$17*(COUNTA(F78:AU78))-0.01)+1))))</f>
        <v>r</v>
      </c>
      <c r="AJ78" s="27"/>
      <c r="AU78" s="27"/>
    </row>
    <row r="79" spans="1:47">
      <c r="A79" s="19">
        <v>56</v>
      </c>
      <c r="B79" s="82">
        <v>973</v>
      </c>
      <c r="C79" s="33">
        <v>35770</v>
      </c>
      <c r="D79" s="81" t="s">
        <v>99</v>
      </c>
      <c r="E79" s="27" t="s">
        <v>88</v>
      </c>
      <c r="F79" s="27"/>
      <c r="M79" s="1" t="s">
        <v>148</v>
      </c>
      <c r="O79" s="1" t="s">
        <v>148</v>
      </c>
      <c r="S79" s="1" t="s">
        <v>148</v>
      </c>
      <c r="U79" s="1" t="s">
        <v>148</v>
      </c>
      <c r="V79" s="1" t="s">
        <v>148</v>
      </c>
      <c r="Y79" s="1" t="s">
        <v>148</v>
      </c>
      <c r="Z79" s="1" t="s">
        <v>148</v>
      </c>
      <c r="AA79" s="1" t="s">
        <v>149</v>
      </c>
      <c r="AB79" s="1"/>
      <c r="AC79" s="1"/>
      <c r="AD79" s="1"/>
      <c r="AE79" s="1" t="s">
        <v>148</v>
      </c>
      <c r="AF79" s="1"/>
      <c r="AG79" s="1"/>
      <c r="AH79" s="1"/>
      <c r="AI79" s="29" t="str">
        <f ca="1">IF(COUNTA(F79:AU79)=0,"",IF(COUNTA(F79:AU79)*100/$AI$17&lt;=5,"r",IF(COUNTA(F79:AU79)*100/$AI$17&lt;=10,"+",ROMAN(INT(5/$AI$17*(COUNTA(F79:AU79))-0.01)+1))))</f>
        <v>II</v>
      </c>
      <c r="AJ79" s="29"/>
      <c r="AK79" s="1"/>
      <c r="AL79" s="1"/>
      <c r="AM79" s="1"/>
      <c r="AN79" s="1"/>
      <c r="AO79" s="1"/>
      <c r="AR79" s="1"/>
      <c r="AU79" s="27"/>
    </row>
    <row r="80" spans="1:47">
      <c r="A80" s="19">
        <v>57</v>
      </c>
      <c r="B80" s="82">
        <v>3270</v>
      </c>
      <c r="C80" s="33">
        <v>71811</v>
      </c>
      <c r="D80" s="81" t="s">
        <v>313</v>
      </c>
      <c r="E80" s="27" t="s">
        <v>316</v>
      </c>
      <c r="F80" s="27"/>
      <c r="R80" s="1" t="s">
        <v>148</v>
      </c>
      <c r="S80" s="1" t="s">
        <v>148</v>
      </c>
      <c r="AI80" s="29" t="str">
        <f ca="1">IF(COUNTA(F80:AU80)=0,"",IF(COUNTA(F80:AU80)*100/$AI$17&lt;=5,"r",IF(COUNTA(F80:AU80)*100/$AI$17&lt;=10,"+",ROMAN(INT(5/$AI$17*(COUNTA(F80:AU80))-0.01)+1))))</f>
        <v>+</v>
      </c>
      <c r="AJ80" s="27"/>
      <c r="AU80" s="27"/>
    </row>
    <row r="81" spans="1:47">
      <c r="A81" s="19">
        <v>58</v>
      </c>
      <c r="B81" s="82">
        <v>4745</v>
      </c>
      <c r="C81" s="33">
        <v>28137</v>
      </c>
      <c r="D81" s="81" t="s">
        <v>315</v>
      </c>
      <c r="E81" s="27" t="s">
        <v>314</v>
      </c>
      <c r="F81" s="27"/>
      <c r="P81" s="1" t="s">
        <v>208</v>
      </c>
      <c r="AI81" s="29" t="str">
        <f ca="1">IF(COUNTA(F81:AU81)=0,"",IF(COUNTA(F81:AU81)*100/$AI$17&lt;=5,"r",IF(COUNTA(F81:AU81)*100/$AI$17&lt;=10,"+",ROMAN(INT(5/$AI$17*(COUNTA(F81:AU81))-0.01)+1))))</f>
        <v>r</v>
      </c>
      <c r="AJ81" s="27"/>
      <c r="AU81" s="27"/>
    </row>
    <row r="82" spans="1:47">
      <c r="A82" s="19">
        <v>59</v>
      </c>
      <c r="B82" s="82">
        <v>3439</v>
      </c>
      <c r="C82" s="33">
        <v>30061</v>
      </c>
      <c r="D82" s="81" t="s">
        <v>313</v>
      </c>
      <c r="E82" s="27" t="s">
        <v>312</v>
      </c>
      <c r="F82" s="27"/>
      <c r="P82" s="1" t="s">
        <v>148</v>
      </c>
      <c r="AI82" s="29" t="str">
        <f ca="1">IF(COUNTA(F82:AU82)=0,"",IF(COUNTA(F82:AU82)*100/$AI$17&lt;=5,"r",IF(COUNTA(F82:AU82)*100/$AI$17&lt;=10,"+",ROMAN(INT(5/$AI$17*(COUNTA(F82:AU82))-0.01)+1))))</f>
        <v>r</v>
      </c>
      <c r="AJ82" s="27"/>
      <c r="AU82" s="27"/>
    </row>
    <row r="83" spans="1:47">
      <c r="A83" s="19">
        <v>60</v>
      </c>
      <c r="B83" s="82">
        <v>6671</v>
      </c>
      <c r="C83" s="33">
        <v>10125</v>
      </c>
      <c r="D83" s="81" t="s">
        <v>97</v>
      </c>
      <c r="E83" s="27" t="s">
        <v>27</v>
      </c>
      <c r="F83" s="27"/>
      <c r="O83" s="1" t="s">
        <v>208</v>
      </c>
      <c r="P83" s="1" t="s">
        <v>208</v>
      </c>
      <c r="Z83" s="1" t="s">
        <v>158</v>
      </c>
      <c r="AA83" s="1"/>
      <c r="AB83" s="1"/>
      <c r="AC83" s="1"/>
      <c r="AD83" s="1"/>
      <c r="AE83" s="1"/>
      <c r="AF83" s="1"/>
      <c r="AG83" s="1"/>
      <c r="AH83" s="1"/>
      <c r="AI83" s="29" t="str">
        <f ca="1">IF(COUNTA(F83:AU83)=0,"",IF(COUNTA(F83:AU83)*100/$AI$17&lt;=5,"r",IF(COUNTA(F83:AU83)*100/$AI$17&lt;=10,"+",ROMAN(INT(5/$AI$17*(COUNTA(F83:AU83))-0.01)+1))))</f>
        <v>II</v>
      </c>
      <c r="AJ83" s="29"/>
      <c r="AK83" s="1">
        <v>1</v>
      </c>
      <c r="AL83" s="1" t="s">
        <v>149</v>
      </c>
      <c r="AM83" s="1" t="s">
        <v>149</v>
      </c>
      <c r="AN83" s="1" t="s">
        <v>149</v>
      </c>
      <c r="AO83" s="1"/>
      <c r="AP83" s="1" t="s">
        <v>149</v>
      </c>
      <c r="AQ83" s="1" t="s">
        <v>158</v>
      </c>
      <c r="AR83" s="1">
        <v>2</v>
      </c>
      <c r="AU83" s="27"/>
    </row>
    <row r="84" spans="1:47" ht="12" thickBot="1">
      <c r="A84" s="19">
        <v>61</v>
      </c>
      <c r="B84" s="82"/>
      <c r="C84" s="33"/>
      <c r="D84" s="87" t="s">
        <v>311</v>
      </c>
      <c r="E84" s="27"/>
      <c r="F84" s="27"/>
      <c r="AJ84" s="27"/>
      <c r="AU84" s="27"/>
    </row>
    <row r="85" spans="1:47">
      <c r="A85" s="19">
        <v>62</v>
      </c>
      <c r="B85" s="82">
        <v>14282</v>
      </c>
      <c r="C85" s="33">
        <v>60307</v>
      </c>
      <c r="D85" s="81" t="s">
        <v>9</v>
      </c>
      <c r="E85" s="27" t="s">
        <v>13</v>
      </c>
      <c r="F85" s="27"/>
      <c r="K85" s="1" t="s">
        <v>148</v>
      </c>
      <c r="L85" s="1" t="s">
        <v>148</v>
      </c>
      <c r="P85" s="1" t="s">
        <v>148</v>
      </c>
      <c r="R85" s="1" t="s">
        <v>148</v>
      </c>
      <c r="S85" s="1" t="s">
        <v>148</v>
      </c>
      <c r="T85" s="35" t="s">
        <v>148</v>
      </c>
      <c r="U85" s="36"/>
      <c r="V85" s="36"/>
      <c r="W85" s="36"/>
      <c r="X85" s="36"/>
      <c r="Y85" s="36" t="s">
        <v>149</v>
      </c>
      <c r="Z85" s="36"/>
      <c r="AA85" s="36" t="s">
        <v>149</v>
      </c>
      <c r="AB85" s="95"/>
      <c r="AC85" s="36"/>
      <c r="AD85" s="36"/>
      <c r="AE85" s="36"/>
      <c r="AF85" s="36"/>
      <c r="AG85" s="36"/>
      <c r="AH85" s="37"/>
      <c r="AI85" s="29" t="str">
        <f ca="1">IF(COUNTA(F85:AU85)=0,"",IF(COUNTA(F85:AU85)*100/$AI$17&lt;=5,"r",IF(COUNTA(F85:AU85)*100/$AI$17&lt;=10,"+",ROMAN(INT(5/$AI$17*(COUNTA(F85:AU85))-0.01)+1))))</f>
        <v>III</v>
      </c>
      <c r="AJ85" s="35" t="s">
        <v>149</v>
      </c>
      <c r="AK85" s="36" t="s">
        <v>149</v>
      </c>
      <c r="AL85" s="36" t="s">
        <v>149</v>
      </c>
      <c r="AM85" s="36" t="s">
        <v>149</v>
      </c>
      <c r="AN85" s="36" t="s">
        <v>148</v>
      </c>
      <c r="AO85" s="95"/>
      <c r="AP85" s="36" t="s">
        <v>149</v>
      </c>
      <c r="AQ85" s="37" t="s">
        <v>148</v>
      </c>
      <c r="AT85" s="1" t="s">
        <v>149</v>
      </c>
      <c r="AU85" s="27"/>
    </row>
    <row r="86" spans="1:47">
      <c r="A86" s="19">
        <v>67</v>
      </c>
      <c r="B86" s="82">
        <v>9148</v>
      </c>
      <c r="C86" s="33">
        <v>14621</v>
      </c>
      <c r="D86" s="81" t="s">
        <v>9</v>
      </c>
      <c r="E86" s="2" t="s">
        <v>83</v>
      </c>
      <c r="F86" s="2"/>
      <c r="O86" s="1" t="s">
        <v>208</v>
      </c>
      <c r="S86" s="1" t="s">
        <v>208</v>
      </c>
      <c r="T86" s="38" t="s">
        <v>148</v>
      </c>
      <c r="U86" s="29" t="s">
        <v>148</v>
      </c>
      <c r="V86" s="29" t="s">
        <v>148</v>
      </c>
      <c r="W86" s="29" t="s">
        <v>148</v>
      </c>
      <c r="X86" s="29"/>
      <c r="Y86" s="29" t="s">
        <v>148</v>
      </c>
      <c r="Z86" s="29"/>
      <c r="AA86" s="29" t="s">
        <v>148</v>
      </c>
      <c r="AB86" s="29"/>
      <c r="AC86" s="29"/>
      <c r="AD86" s="29" t="s">
        <v>149</v>
      </c>
      <c r="AE86" s="29" t="s">
        <v>148</v>
      </c>
      <c r="AF86" s="29">
        <v>1</v>
      </c>
      <c r="AG86" s="29"/>
      <c r="AH86" s="39"/>
      <c r="AI86" s="29" t="str">
        <f ca="1">IF(COUNTA(F86:AU86)=0,"",IF(COUNTA(F86:AU86)*100/$AI$17&lt;=5,"r",IF(COUNTA(F86:AU86)*100/$AI$17&lt;=10,"+",ROMAN(INT(5/$AI$17*(COUNTA(F86:AU86))-0.01)+1))))</f>
        <v>II</v>
      </c>
      <c r="AJ86" s="38" t="s">
        <v>149</v>
      </c>
      <c r="AK86" s="29" t="s">
        <v>149</v>
      </c>
      <c r="AL86" s="29"/>
      <c r="AM86" s="29"/>
      <c r="AN86" s="29" t="s">
        <v>148</v>
      </c>
      <c r="AO86" s="29"/>
      <c r="AP86" s="29"/>
      <c r="AQ86" s="39" t="s">
        <v>148</v>
      </c>
      <c r="AU86" s="2"/>
    </row>
    <row r="87" spans="1:47">
      <c r="A87" s="19">
        <v>168</v>
      </c>
      <c r="B87" s="51">
        <v>30628</v>
      </c>
      <c r="C87" s="33">
        <v>75672</v>
      </c>
      <c r="D87" s="50" t="s">
        <v>9</v>
      </c>
      <c r="E87" s="27" t="s">
        <v>112</v>
      </c>
      <c r="T87" s="38" t="s">
        <v>148</v>
      </c>
      <c r="U87" s="29" t="s">
        <v>149</v>
      </c>
      <c r="V87" s="29" t="s">
        <v>149</v>
      </c>
      <c r="W87" s="29"/>
      <c r="X87" s="29" t="s">
        <v>148</v>
      </c>
      <c r="Y87" s="29" t="s">
        <v>148</v>
      </c>
      <c r="Z87" s="29" t="s">
        <v>148</v>
      </c>
      <c r="AA87" s="29" t="s">
        <v>149</v>
      </c>
      <c r="AB87" s="29" t="s">
        <v>149</v>
      </c>
      <c r="AC87" s="29" t="s">
        <v>149</v>
      </c>
      <c r="AD87" s="29"/>
      <c r="AE87" s="29" t="s">
        <v>148</v>
      </c>
      <c r="AF87" s="29"/>
      <c r="AG87" s="29"/>
      <c r="AH87" s="39" t="s">
        <v>149</v>
      </c>
      <c r="AJ87" s="38">
        <v>2</v>
      </c>
      <c r="AK87" s="29" t="s">
        <v>148</v>
      </c>
      <c r="AL87" s="29" t="s">
        <v>148</v>
      </c>
      <c r="AM87" s="29" t="s">
        <v>148</v>
      </c>
      <c r="AN87" s="29">
        <v>1</v>
      </c>
      <c r="AO87" s="29"/>
      <c r="AP87" s="29" t="s">
        <v>149</v>
      </c>
      <c r="AQ87" s="39" t="s">
        <v>149</v>
      </c>
      <c r="AR87" s="1"/>
    </row>
    <row r="88" spans="1:47">
      <c r="A88" s="19">
        <v>177</v>
      </c>
      <c r="B88" s="51">
        <v>3738</v>
      </c>
      <c r="C88" s="33">
        <v>68191</v>
      </c>
      <c r="D88" s="50" t="s">
        <v>82</v>
      </c>
      <c r="E88" s="27" t="s">
        <v>36</v>
      </c>
      <c r="T88" s="38"/>
      <c r="U88" s="29">
        <v>1</v>
      </c>
      <c r="V88" s="29">
        <v>2</v>
      </c>
      <c r="W88" s="29">
        <v>1</v>
      </c>
      <c r="X88" s="29" t="s">
        <v>148</v>
      </c>
      <c r="Y88" s="29">
        <v>2</v>
      </c>
      <c r="Z88" s="29" t="s">
        <v>149</v>
      </c>
      <c r="AA88" s="29"/>
      <c r="AB88" s="29">
        <v>2</v>
      </c>
      <c r="AC88" s="29"/>
      <c r="AD88" s="29">
        <v>2</v>
      </c>
      <c r="AE88" s="29"/>
      <c r="AF88" s="29" t="s">
        <v>149</v>
      </c>
      <c r="AG88" s="29"/>
      <c r="AH88" s="39"/>
      <c r="AJ88" s="38" t="s">
        <v>149</v>
      </c>
      <c r="AK88" s="29"/>
      <c r="AL88" s="29" t="s">
        <v>149</v>
      </c>
      <c r="AM88" s="29" t="s">
        <v>148</v>
      </c>
      <c r="AN88" s="29"/>
      <c r="AO88" s="29"/>
      <c r="AP88" s="29" t="s">
        <v>148</v>
      </c>
      <c r="AQ88" s="39"/>
      <c r="AR88" s="1"/>
    </row>
    <row r="89" spans="1:47">
      <c r="A89" s="19">
        <v>178</v>
      </c>
      <c r="B89" s="51">
        <v>32301</v>
      </c>
      <c r="C89" s="33">
        <v>82319</v>
      </c>
      <c r="D89" s="50" t="s">
        <v>73</v>
      </c>
      <c r="E89" s="27" t="s">
        <v>166</v>
      </c>
      <c r="T89" s="38"/>
      <c r="U89" s="29"/>
      <c r="V89" s="29" t="s">
        <v>148</v>
      </c>
      <c r="W89" s="29" t="s">
        <v>148</v>
      </c>
      <c r="X89" s="29" t="s">
        <v>149</v>
      </c>
      <c r="Y89" s="29"/>
      <c r="Z89" s="29"/>
      <c r="AA89" s="29" t="s">
        <v>148</v>
      </c>
      <c r="AB89" s="29" t="s">
        <v>148</v>
      </c>
      <c r="AC89" s="29" t="s">
        <v>148</v>
      </c>
      <c r="AD89" s="29"/>
      <c r="AE89" s="29"/>
      <c r="AF89" s="29"/>
      <c r="AG89" s="29" t="s">
        <v>149</v>
      </c>
      <c r="AH89" s="39"/>
      <c r="AJ89" s="38"/>
      <c r="AK89" s="29" t="s">
        <v>149</v>
      </c>
      <c r="AL89" s="29"/>
      <c r="AM89" s="29"/>
      <c r="AN89" s="29" t="s">
        <v>148</v>
      </c>
      <c r="AO89" s="29">
        <v>2</v>
      </c>
      <c r="AP89" s="29" t="s">
        <v>148</v>
      </c>
      <c r="AQ89" s="39"/>
      <c r="AR89" s="1"/>
    </row>
    <row r="90" spans="1:47" ht="12" thickBot="1">
      <c r="A90" s="19">
        <v>181</v>
      </c>
      <c r="B90" s="51">
        <v>1902</v>
      </c>
      <c r="C90" s="33">
        <v>12579</v>
      </c>
      <c r="D90" s="50" t="s">
        <v>104</v>
      </c>
      <c r="E90" s="27" t="s">
        <v>89</v>
      </c>
      <c r="T90" s="40"/>
      <c r="U90" s="41" t="s">
        <v>148</v>
      </c>
      <c r="V90" s="41"/>
      <c r="W90" s="41"/>
      <c r="X90" s="41"/>
      <c r="Y90" s="41" t="s">
        <v>149</v>
      </c>
      <c r="Z90" s="41"/>
      <c r="AA90" s="41"/>
      <c r="AB90" s="96"/>
      <c r="AC90" s="41"/>
      <c r="AD90" s="41" t="s">
        <v>148</v>
      </c>
      <c r="AE90" s="41"/>
      <c r="AF90" s="41"/>
      <c r="AG90" s="41"/>
      <c r="AH90" s="42"/>
      <c r="AJ90" s="40" t="s">
        <v>148</v>
      </c>
      <c r="AK90" s="41"/>
      <c r="AL90" s="41" t="s">
        <v>148</v>
      </c>
      <c r="AM90" s="41" t="s">
        <v>149</v>
      </c>
      <c r="AN90" s="41" t="s">
        <v>148</v>
      </c>
      <c r="AO90" s="41"/>
      <c r="AP90" s="41"/>
      <c r="AQ90" s="42" t="s">
        <v>148</v>
      </c>
      <c r="AR90" s="1"/>
    </row>
    <row r="91" spans="1:47">
      <c r="A91" s="19">
        <v>63</v>
      </c>
      <c r="B91" s="82">
        <v>8832</v>
      </c>
      <c r="C91" s="33">
        <v>10687</v>
      </c>
      <c r="D91" s="81" t="s">
        <v>62</v>
      </c>
      <c r="E91" s="27" t="s">
        <v>310</v>
      </c>
      <c r="F91" s="27"/>
      <c r="K91" s="1" t="s">
        <v>148</v>
      </c>
      <c r="N91" s="1" t="s">
        <v>148</v>
      </c>
      <c r="O91" s="1" t="s">
        <v>148</v>
      </c>
      <c r="S91" s="1" t="s">
        <v>148</v>
      </c>
      <c r="AI91" s="29" t="str">
        <f ca="1">IF(COUNTA(F91:AU91)=0,"",IF(COUNTA(F91:AU91)*100/$AI$17&lt;=5,"r",IF(COUNTA(F91:AU91)*100/$AI$17&lt;=10,"+",ROMAN(INT(5/$AI$17*(COUNTA(F91:AU91))-0.01)+1))))</f>
        <v>I</v>
      </c>
      <c r="AJ91" s="27"/>
      <c r="AU91" s="27"/>
    </row>
    <row r="92" spans="1:47">
      <c r="A92" s="19">
        <v>64</v>
      </c>
      <c r="B92" s="82">
        <v>31218</v>
      </c>
      <c r="C92" s="33">
        <v>77258</v>
      </c>
      <c r="D92" s="81" t="s">
        <v>309</v>
      </c>
      <c r="E92" s="2" t="s">
        <v>308</v>
      </c>
      <c r="F92" s="2"/>
      <c r="N92" s="1" t="s">
        <v>208</v>
      </c>
      <c r="AI92" s="29" t="str">
        <f ca="1">IF(COUNTA(F92:AU92)=0,"",IF(COUNTA(F92:AU92)*100/$AI$17&lt;=5,"r",IF(COUNTA(F92:AU92)*100/$AI$17&lt;=10,"+",ROMAN(INT(5/$AI$17*(COUNTA(F92:AU92))-0.01)+1))))</f>
        <v>r</v>
      </c>
      <c r="AJ92" s="27"/>
      <c r="AU92" s="2"/>
    </row>
    <row r="93" spans="1:47">
      <c r="A93" s="19">
        <v>65</v>
      </c>
      <c r="B93" s="82">
        <v>370</v>
      </c>
      <c r="C93" s="33">
        <v>400</v>
      </c>
      <c r="D93" s="81" t="s">
        <v>307</v>
      </c>
      <c r="E93" s="27" t="s">
        <v>306</v>
      </c>
      <c r="F93" s="27"/>
      <c r="H93" s="1" t="s">
        <v>208</v>
      </c>
      <c r="AI93" s="29" t="str">
        <f ca="1">IF(COUNTA(F93:AU93)=0,"",IF(COUNTA(F93:AU93)*100/$AI$17&lt;=5,"r",IF(COUNTA(F93:AU93)*100/$AI$17&lt;=10,"+",ROMAN(INT(5/$AI$17*(COUNTA(F93:AU93))-0.01)+1))))</f>
        <v>r</v>
      </c>
      <c r="AJ93" s="27"/>
      <c r="AU93" s="27"/>
    </row>
    <row r="94" spans="1:47">
      <c r="A94" s="19">
        <v>66</v>
      </c>
      <c r="B94" s="82">
        <v>12634</v>
      </c>
      <c r="C94" s="33">
        <v>41330</v>
      </c>
      <c r="D94" s="81" t="s">
        <v>73</v>
      </c>
      <c r="E94" s="27" t="s">
        <v>116</v>
      </c>
      <c r="F94" s="27"/>
      <c r="L94" s="1" t="s">
        <v>208</v>
      </c>
      <c r="O94" s="1" t="s">
        <v>208</v>
      </c>
      <c r="Z94" s="1" t="s">
        <v>149</v>
      </c>
      <c r="AA94" s="1"/>
      <c r="AB94" s="1"/>
      <c r="AC94" s="1"/>
      <c r="AD94" s="1"/>
      <c r="AE94" s="1"/>
      <c r="AF94" s="1"/>
      <c r="AG94" s="1"/>
      <c r="AH94" s="1"/>
      <c r="AI94" s="29" t="str">
        <f ca="1">IF(COUNTA(F94:AU94)=0,"",IF(COUNTA(F94:AU94)*100/$AI$17&lt;=5,"r",IF(COUNTA(F94:AU94)*100/$AI$17&lt;=10,"+",ROMAN(INT(5/$AI$17*(COUNTA(F94:AU94))-0.01)+1))))</f>
        <v>I</v>
      </c>
      <c r="AJ94" s="29"/>
      <c r="AK94" s="1"/>
      <c r="AL94" s="1"/>
      <c r="AM94" s="1" t="s">
        <v>148</v>
      </c>
      <c r="AN94" s="1"/>
      <c r="AO94" s="1"/>
      <c r="AR94" s="1" t="s">
        <v>148</v>
      </c>
      <c r="AU94" s="27"/>
    </row>
    <row r="95" spans="1:47">
      <c r="A95" s="19">
        <v>68</v>
      </c>
      <c r="B95" s="82">
        <v>3019</v>
      </c>
      <c r="C95" s="33">
        <v>41472</v>
      </c>
      <c r="D95" s="81" t="s">
        <v>9</v>
      </c>
      <c r="E95" s="2" t="s">
        <v>305</v>
      </c>
      <c r="F95" s="2"/>
      <c r="S95" s="1" t="s">
        <v>148</v>
      </c>
      <c r="AI95" s="29" t="str">
        <f ca="1">IF(COUNTA(F95:AU95)=0,"",IF(COUNTA(F95:AU95)*100/$AI$17&lt;=5,"r",IF(COUNTA(F95:AU95)*100/$AI$17&lt;=10,"+",ROMAN(INT(5/$AI$17*(COUNTA(F95:AU95))-0.01)+1))))</f>
        <v>r</v>
      </c>
      <c r="AJ95" s="27"/>
      <c r="AU95" s="2"/>
    </row>
    <row r="96" spans="1:47">
      <c r="A96" s="19">
        <v>69</v>
      </c>
      <c r="B96" s="82">
        <v>32368</v>
      </c>
      <c r="C96" s="33">
        <v>82447</v>
      </c>
      <c r="D96" s="81" t="s">
        <v>9</v>
      </c>
      <c r="E96" s="27" t="s">
        <v>304</v>
      </c>
      <c r="F96" s="27"/>
      <c r="H96" s="1" t="s">
        <v>148</v>
      </c>
      <c r="S96" s="1">
        <v>1</v>
      </c>
      <c r="AI96" s="29" t="str">
        <f ca="1">IF(COUNTA(F96:AU96)=0,"",IF(COUNTA(F96:AU96)*100/$AI$17&lt;=5,"r",IF(COUNTA(F96:AU96)*100/$AI$17&lt;=10,"+",ROMAN(INT(5/$AI$17*(COUNTA(F96:AU96))-0.01)+1))))</f>
        <v>+</v>
      </c>
      <c r="AJ96" s="27"/>
      <c r="AS96" s="1" t="s">
        <v>148</v>
      </c>
      <c r="AU96" s="27"/>
    </row>
    <row r="97" spans="1:47">
      <c r="A97" s="19">
        <v>70</v>
      </c>
      <c r="B97" s="82">
        <v>14273</v>
      </c>
      <c r="C97" s="33">
        <v>60197</v>
      </c>
      <c r="D97" s="81" t="s">
        <v>9</v>
      </c>
      <c r="E97" s="27" t="s">
        <v>303</v>
      </c>
      <c r="F97" s="27"/>
      <c r="H97" s="1" t="s">
        <v>208</v>
      </c>
      <c r="AI97" s="29" t="str">
        <f ca="1">IF(COUNTA(F97:AU97)=0,"",IF(COUNTA(F97:AU97)*100/$AI$17&lt;=5,"r",IF(COUNTA(F97:AU97)*100/$AI$17&lt;=10,"+",ROMAN(INT(5/$AI$17*(COUNTA(F97:AU97))-0.01)+1))))</f>
        <v>+</v>
      </c>
      <c r="AJ97" s="27"/>
      <c r="AS97" s="1" t="s">
        <v>208</v>
      </c>
      <c r="AU97" s="27"/>
    </row>
    <row r="98" spans="1:47">
      <c r="A98" s="19">
        <v>71</v>
      </c>
      <c r="B98" s="82">
        <v>2692</v>
      </c>
      <c r="C98" s="33">
        <v>25823</v>
      </c>
      <c r="D98" s="81" t="s">
        <v>9</v>
      </c>
      <c r="E98" s="27" t="s">
        <v>302</v>
      </c>
      <c r="F98" s="27"/>
      <c r="L98" s="1" t="s">
        <v>208</v>
      </c>
      <c r="P98" s="1" t="s">
        <v>208</v>
      </c>
      <c r="AI98" s="29" t="str">
        <f ca="1">IF(COUNTA(F98:AU98)=0,"",IF(COUNTA(F98:AU98)*100/$AI$17&lt;=5,"r",IF(COUNTA(F98:AU98)*100/$AI$17&lt;=10,"+",ROMAN(INT(5/$AI$17*(COUNTA(F98:AU98))-0.01)+1))))</f>
        <v>+</v>
      </c>
      <c r="AJ98" s="27"/>
      <c r="AU98" s="27"/>
    </row>
    <row r="99" spans="1:47">
      <c r="A99" s="19">
        <v>72</v>
      </c>
      <c r="B99" s="82">
        <v>2929</v>
      </c>
      <c r="C99" s="33">
        <v>32067</v>
      </c>
      <c r="D99" s="81" t="s">
        <v>62</v>
      </c>
      <c r="E99" s="27" t="s">
        <v>102</v>
      </c>
      <c r="F99" s="27"/>
      <c r="P99" s="1" t="s">
        <v>208</v>
      </c>
      <c r="AA99" s="1"/>
      <c r="AB99" s="1"/>
      <c r="AC99" s="1"/>
      <c r="AD99" s="1"/>
      <c r="AE99" s="1"/>
      <c r="AF99" s="1"/>
      <c r="AG99" s="1"/>
      <c r="AH99" s="1"/>
      <c r="AI99" s="29" t="str">
        <f ca="1">IF(COUNTA(F99:AU99)=0,"",IF(COUNTA(F99:AU99)*100/$AI$17&lt;=5,"r",IF(COUNTA(F99:AU99)*100/$AI$17&lt;=10,"+",ROMAN(INT(5/$AI$17*(COUNTA(F99:AU99))-0.01)+1))))</f>
        <v>+</v>
      </c>
      <c r="AJ99" s="29"/>
      <c r="AK99" s="1"/>
      <c r="AL99" s="1"/>
      <c r="AM99" s="1"/>
      <c r="AN99" s="1" t="s">
        <v>149</v>
      </c>
      <c r="AU99" s="27"/>
    </row>
    <row r="100" spans="1:47">
      <c r="A100" s="19">
        <v>73</v>
      </c>
      <c r="B100" s="82">
        <v>5020</v>
      </c>
      <c r="C100" s="33">
        <v>7277</v>
      </c>
      <c r="D100" s="81" t="s">
        <v>9</v>
      </c>
      <c r="E100" s="27" t="s">
        <v>96</v>
      </c>
      <c r="F100" s="27"/>
      <c r="P100" s="1" t="s">
        <v>208</v>
      </c>
      <c r="AI100" s="29" t="str">
        <f ca="1">IF(COUNTA(F100:AU100)=0,"",IF(COUNTA(F100:AU100)*100/$AI$17&lt;=5,"r",IF(COUNTA(F100:AU100)*100/$AI$17&lt;=10,"+",ROMAN(INT(5/$AI$17*(COUNTA(F100:AU100))-0.01)+1))))</f>
        <v>+</v>
      </c>
      <c r="AJ100" s="27"/>
      <c r="AK100" s="1">
        <v>2</v>
      </c>
      <c r="AU100" s="27"/>
    </row>
    <row r="101" spans="1:47">
      <c r="A101" s="19">
        <v>74</v>
      </c>
      <c r="B101" s="82">
        <v>9194</v>
      </c>
      <c r="C101" s="33">
        <v>15454</v>
      </c>
      <c r="D101" s="81" t="s">
        <v>9</v>
      </c>
      <c r="E101" s="27" t="s">
        <v>301</v>
      </c>
      <c r="F101" s="27"/>
      <c r="P101" s="1" t="s">
        <v>208</v>
      </c>
      <c r="AI101" s="29" t="str">
        <f ca="1">IF(COUNTA(F101:AU101)=0,"",IF(COUNTA(F101:AU101)*100/$AI$17&lt;=5,"r",IF(COUNTA(F101:AU101)*100/$AI$17&lt;=10,"+",ROMAN(INT(5/$AI$17*(COUNTA(F101:AU101))-0.01)+1))))</f>
        <v>r</v>
      </c>
      <c r="AJ101" s="27"/>
      <c r="AU101" s="27"/>
    </row>
    <row r="102" spans="1:47">
      <c r="A102" s="19">
        <v>75</v>
      </c>
      <c r="B102" s="82"/>
      <c r="C102" s="33"/>
      <c r="D102" s="50" t="s">
        <v>82</v>
      </c>
      <c r="E102" s="19" t="s">
        <v>300</v>
      </c>
      <c r="F102" s="19"/>
      <c r="P102" s="1" t="s">
        <v>208</v>
      </c>
      <c r="W102" s="1" t="s">
        <v>148</v>
      </c>
      <c r="AA102" s="1"/>
      <c r="AB102" s="1"/>
      <c r="AC102" s="1"/>
      <c r="AD102" s="1"/>
      <c r="AE102" s="1"/>
      <c r="AF102" s="1"/>
      <c r="AG102" s="1"/>
      <c r="AH102" s="1"/>
      <c r="AI102" s="29" t="str">
        <f ca="1">IF(COUNTA(F102:AU102)=0,"",IF(COUNTA(F102:AU102)*100/$AI$17&lt;=5,"r",IF(COUNTA(F102:AU102)*100/$AI$17&lt;=10,"+",ROMAN(INT(5/$AI$17*(COUNTA(F102:AU102))-0.01)+1))))</f>
        <v>II</v>
      </c>
      <c r="AJ102" s="29"/>
      <c r="AK102" s="1"/>
      <c r="AL102" s="1">
        <v>1</v>
      </c>
      <c r="AM102" s="1">
        <v>1</v>
      </c>
      <c r="AN102" s="1">
        <v>1</v>
      </c>
      <c r="AO102" s="1" t="s">
        <v>149</v>
      </c>
      <c r="AP102" s="1">
        <v>1</v>
      </c>
      <c r="AQ102" s="1" t="s">
        <v>148</v>
      </c>
      <c r="AR102" s="1" t="s">
        <v>149</v>
      </c>
      <c r="AU102" s="19"/>
    </row>
    <row r="103" spans="1:47">
      <c r="A103" s="19">
        <v>182</v>
      </c>
      <c r="B103" s="51">
        <v>12547</v>
      </c>
      <c r="C103" s="33">
        <v>39994</v>
      </c>
      <c r="D103" s="50" t="s">
        <v>73</v>
      </c>
      <c r="E103" s="27" t="s">
        <v>30</v>
      </c>
      <c r="AA103" s="1"/>
      <c r="AB103" s="1"/>
      <c r="AC103" s="1"/>
      <c r="AD103" s="1"/>
      <c r="AE103" s="1"/>
      <c r="AF103" s="1"/>
      <c r="AG103" s="1"/>
      <c r="AH103" s="1"/>
      <c r="AJ103" s="29"/>
      <c r="AK103" s="1" t="s">
        <v>149</v>
      </c>
      <c r="AL103" s="1"/>
      <c r="AM103" s="1" t="s">
        <v>148</v>
      </c>
      <c r="AN103" s="1"/>
      <c r="AO103" s="1"/>
      <c r="AR103" s="1">
        <v>1</v>
      </c>
    </row>
    <row r="104" spans="1:47">
      <c r="A104" s="19">
        <v>183</v>
      </c>
      <c r="B104" s="51">
        <v>2783</v>
      </c>
      <c r="C104" s="33">
        <v>5397</v>
      </c>
      <c r="D104" s="50" t="s">
        <v>9</v>
      </c>
      <c r="E104" s="27" t="s">
        <v>3</v>
      </c>
      <c r="V104" s="1" t="s">
        <v>148</v>
      </c>
      <c r="AA104" s="1"/>
      <c r="AB104" s="1"/>
      <c r="AC104" s="1"/>
      <c r="AD104" s="1"/>
      <c r="AE104" s="1"/>
      <c r="AF104" s="1"/>
      <c r="AG104" s="1"/>
      <c r="AH104" s="1"/>
      <c r="AJ104" s="29"/>
      <c r="AK104" s="1"/>
      <c r="AL104" s="1" t="s">
        <v>148</v>
      </c>
      <c r="AM104" s="1" t="s">
        <v>149</v>
      </c>
      <c r="AN104" s="1"/>
      <c r="AO104" s="1"/>
      <c r="AR104" s="1"/>
    </row>
    <row r="105" spans="1:47">
      <c r="A105" s="19">
        <v>185</v>
      </c>
      <c r="B105" s="51">
        <v>6629</v>
      </c>
      <c r="C105" s="33">
        <v>5199</v>
      </c>
      <c r="D105" s="50" t="s">
        <v>48</v>
      </c>
      <c r="E105" s="27" t="s">
        <v>41</v>
      </c>
      <c r="AA105" s="1"/>
      <c r="AB105" s="1"/>
      <c r="AC105" s="1"/>
      <c r="AD105" s="1"/>
      <c r="AE105" s="1"/>
      <c r="AF105" s="1"/>
      <c r="AG105" s="1"/>
      <c r="AH105" s="1"/>
      <c r="AJ105" s="29"/>
      <c r="AK105" s="1"/>
      <c r="AL105" s="1"/>
      <c r="AM105" s="1"/>
      <c r="AN105" s="1" t="s">
        <v>149</v>
      </c>
      <c r="AO105" s="1" t="s">
        <v>148</v>
      </c>
      <c r="AR105" s="1"/>
    </row>
    <row r="106" spans="1:47" ht="12" thickBot="1">
      <c r="A106" s="19">
        <v>76</v>
      </c>
      <c r="B106" s="82"/>
      <c r="C106" s="33"/>
      <c r="D106" s="87" t="s">
        <v>156</v>
      </c>
      <c r="E106" s="19"/>
      <c r="F106" s="19"/>
      <c r="AI106" s="29" t="str">
        <f ca="1">IF(COUNTA(F106:AU106)=0,"",IF(COUNTA(F106:AU106)*100/$AI$17&lt;=5,"r",IF(COUNTA(F106:AU106)*100/$AI$17&lt;=10,"+",ROMAN(INT(5/$AI$17*(COUNTA(F106:AU106))-0.01)+1))))</f>
        <v/>
      </c>
      <c r="AJ106" s="27"/>
      <c r="AU106" s="19"/>
    </row>
    <row r="107" spans="1:47" ht="12" thickBot="1">
      <c r="A107" s="19">
        <v>85</v>
      </c>
      <c r="B107" s="82">
        <v>11546</v>
      </c>
      <c r="C107" s="33">
        <v>33821</v>
      </c>
      <c r="D107" s="81" t="s">
        <v>31</v>
      </c>
      <c r="E107" s="27" t="s">
        <v>111</v>
      </c>
      <c r="F107" s="27"/>
      <c r="Q107" s="1" t="s">
        <v>208</v>
      </c>
      <c r="T107" s="97"/>
      <c r="U107" s="98" t="s">
        <v>148</v>
      </c>
      <c r="V107" s="98">
        <v>1</v>
      </c>
      <c r="W107" s="98" t="s">
        <v>148</v>
      </c>
      <c r="X107" s="98"/>
      <c r="Y107" s="98" t="s">
        <v>149</v>
      </c>
      <c r="Z107" s="98" t="s">
        <v>148</v>
      </c>
      <c r="AA107" s="98" t="s">
        <v>148</v>
      </c>
      <c r="AB107" s="98" t="s">
        <v>148</v>
      </c>
      <c r="AC107" s="98" t="s">
        <v>148</v>
      </c>
      <c r="AD107" s="98">
        <v>3</v>
      </c>
      <c r="AE107" s="98">
        <v>1</v>
      </c>
      <c r="AF107" s="98" t="s">
        <v>148</v>
      </c>
      <c r="AG107" s="98"/>
      <c r="AH107" s="99"/>
      <c r="AI107" s="29" t="str">
        <f ca="1">IF(COUNTA(F107:AU107)=0,"",IF(COUNTA(F107:AU107)*100/$AI$17&lt;=5,"r",IF(COUNTA(F107:AU107)*100/$AI$17&lt;=10,"+",ROMAN(INT(5/$AI$17*(COUNTA(F107:AU107))-0.01)+1))))</f>
        <v>III</v>
      </c>
      <c r="AJ107" s="29"/>
      <c r="AK107" s="1"/>
      <c r="AL107" s="1"/>
      <c r="AM107" s="1" t="s">
        <v>148</v>
      </c>
      <c r="AN107" s="1"/>
      <c r="AO107" s="1"/>
      <c r="AP107" s="1" t="s">
        <v>149</v>
      </c>
      <c r="AQ107" s="29"/>
      <c r="AR107" s="1">
        <v>3</v>
      </c>
      <c r="AT107" s="1" t="s">
        <v>208</v>
      </c>
      <c r="AU107" s="27"/>
    </row>
    <row r="108" spans="1:47">
      <c r="A108" s="19">
        <v>196</v>
      </c>
      <c r="B108" s="51">
        <v>12509</v>
      </c>
      <c r="C108" s="33">
        <v>39281</v>
      </c>
      <c r="D108" s="50" t="s">
        <v>106</v>
      </c>
      <c r="E108" s="27" t="s">
        <v>74</v>
      </c>
      <c r="T108" s="1">
        <v>1</v>
      </c>
      <c r="AA108" s="1"/>
      <c r="AB108" s="1"/>
      <c r="AC108" s="1"/>
      <c r="AD108" s="1"/>
      <c r="AE108" s="1"/>
      <c r="AF108" s="1"/>
      <c r="AG108" s="1"/>
      <c r="AH108" s="1">
        <v>2</v>
      </c>
      <c r="AJ108" s="29" t="s">
        <v>148</v>
      </c>
      <c r="AK108" s="1"/>
      <c r="AL108" s="1"/>
      <c r="AM108" s="1"/>
      <c r="AN108" s="1"/>
      <c r="AO108" s="1" t="s">
        <v>149</v>
      </c>
      <c r="AR108" s="1"/>
    </row>
    <row r="109" spans="1:47">
      <c r="A109" s="19">
        <v>197</v>
      </c>
      <c r="B109" s="51">
        <v>4436</v>
      </c>
      <c r="C109" s="33">
        <v>18235</v>
      </c>
      <c r="D109" s="50" t="s">
        <v>107</v>
      </c>
      <c r="E109" s="27" t="s">
        <v>24</v>
      </c>
      <c r="X109" s="1" t="s">
        <v>158</v>
      </c>
      <c r="AA109" s="1"/>
      <c r="AB109" s="1"/>
      <c r="AC109" s="1" t="s">
        <v>158</v>
      </c>
      <c r="AD109" s="1"/>
      <c r="AE109" s="1"/>
      <c r="AF109" s="1" t="s">
        <v>148</v>
      </c>
      <c r="AG109" s="1"/>
      <c r="AH109" s="1"/>
      <c r="AJ109" s="29"/>
      <c r="AK109" s="1"/>
      <c r="AL109" s="1"/>
      <c r="AM109" s="1"/>
      <c r="AN109" s="1"/>
      <c r="AO109" s="1"/>
      <c r="AR109" s="1"/>
    </row>
    <row r="110" spans="1:47">
      <c r="A110" s="19">
        <v>198</v>
      </c>
      <c r="B110" s="51">
        <v>11238</v>
      </c>
      <c r="C110" s="33">
        <v>33399</v>
      </c>
      <c r="D110" s="50" t="s">
        <v>78</v>
      </c>
      <c r="E110" s="27" t="s">
        <v>110</v>
      </c>
      <c r="V110" s="1" t="s">
        <v>148</v>
      </c>
      <c r="AA110" s="1" t="s">
        <v>149</v>
      </c>
      <c r="AB110" s="1"/>
      <c r="AC110" s="1"/>
      <c r="AD110" s="1"/>
      <c r="AE110" s="1"/>
      <c r="AF110" s="1"/>
      <c r="AG110" s="1"/>
      <c r="AH110" s="1"/>
      <c r="AJ110" s="29"/>
      <c r="AK110" s="1"/>
      <c r="AL110" s="1"/>
      <c r="AM110" s="1"/>
      <c r="AN110" s="1"/>
      <c r="AO110" s="1"/>
      <c r="AR110" s="1" t="s">
        <v>148</v>
      </c>
    </row>
    <row r="111" spans="1:47">
      <c r="A111" s="19">
        <v>77</v>
      </c>
      <c r="B111" s="82">
        <v>2256</v>
      </c>
      <c r="C111" s="33">
        <v>64434</v>
      </c>
      <c r="D111" s="81" t="s">
        <v>299</v>
      </c>
      <c r="E111" s="2" t="s">
        <v>298</v>
      </c>
      <c r="F111" s="2"/>
      <c r="H111" s="1" t="s">
        <v>208</v>
      </c>
      <c r="M111" s="1" t="s">
        <v>208</v>
      </c>
      <c r="AI111" s="29" t="str">
        <f ca="1">IF(COUNTA(F111:AU111)=0,"",IF(COUNTA(F111:AU111)*100/$AI$17&lt;=5,"r",IF(COUNTA(F111:AU111)*100/$AI$17&lt;=10,"+",ROMAN(INT(5/$AI$17*(COUNTA(F111:AU111))-0.01)+1))))</f>
        <v>+</v>
      </c>
      <c r="AJ111" s="27"/>
      <c r="AU111" s="2"/>
    </row>
    <row r="112" spans="1:47">
      <c r="A112" s="19">
        <v>78</v>
      </c>
      <c r="B112" s="82">
        <v>1220</v>
      </c>
      <c r="C112" s="33">
        <v>65124</v>
      </c>
      <c r="D112" s="81" t="s">
        <v>297</v>
      </c>
      <c r="E112" s="27" t="s">
        <v>296</v>
      </c>
      <c r="F112" s="27"/>
      <c r="Q112" s="1" t="s">
        <v>208</v>
      </c>
      <c r="S112" s="1" t="s">
        <v>208</v>
      </c>
      <c r="AI112" s="29" t="str">
        <f ca="1">IF(COUNTA(F112:AU112)=0,"",IF(COUNTA(F112:AU112)*100/$AI$17&lt;=5,"r",IF(COUNTA(F112:AU112)*100/$AI$17&lt;=10,"+",ROMAN(INT(5/$AI$17*(COUNTA(F112:AU112))-0.01)+1))))</f>
        <v>+</v>
      </c>
      <c r="AJ112" s="27"/>
      <c r="AU112" s="27"/>
    </row>
    <row r="113" spans="1:47">
      <c r="A113" s="19">
        <v>79</v>
      </c>
      <c r="B113" s="82">
        <v>12267</v>
      </c>
      <c r="C113" s="33">
        <v>35323</v>
      </c>
      <c r="D113" s="81" t="s">
        <v>295</v>
      </c>
      <c r="E113" s="2" t="s">
        <v>294</v>
      </c>
      <c r="F113" s="2"/>
      <c r="S113" s="1" t="s">
        <v>208</v>
      </c>
      <c r="AI113" s="29" t="str">
        <f ca="1">IF(COUNTA(F113:AU113)=0,"",IF(COUNTA(F113:AU113)*100/$AI$17&lt;=5,"r",IF(COUNTA(F113:AU113)*100/$AI$17&lt;=10,"+",ROMAN(INT(5/$AI$17*(COUNTA(F113:AU113))-0.01)+1))))</f>
        <v>r</v>
      </c>
      <c r="AJ113" s="27"/>
      <c r="AU113" s="2"/>
    </row>
    <row r="114" spans="1:47">
      <c r="A114" s="19">
        <v>80</v>
      </c>
      <c r="B114" s="82">
        <v>438</v>
      </c>
      <c r="C114" s="33">
        <v>6795</v>
      </c>
      <c r="D114" s="81" t="s">
        <v>293</v>
      </c>
      <c r="E114" s="86" t="s">
        <v>292</v>
      </c>
      <c r="F114" s="86"/>
      <c r="J114" s="1" t="s">
        <v>208</v>
      </c>
      <c r="M114" s="1" t="s">
        <v>208</v>
      </c>
      <c r="AI114" s="29" t="str">
        <f ca="1">IF(COUNTA(F114:AU114)=0,"",IF(COUNTA(F114:AU114)*100/$AI$17&lt;=5,"r",IF(COUNTA(F114:AU114)*100/$AI$17&lt;=10,"+",ROMAN(INT(5/$AI$17*(COUNTA(F114:AU114))-0.01)+1))))</f>
        <v>+</v>
      </c>
      <c r="AJ114" s="27"/>
      <c r="AU114" s="86"/>
    </row>
    <row r="115" spans="1:47">
      <c r="A115" s="19">
        <v>81</v>
      </c>
      <c r="B115" s="82">
        <v>7084</v>
      </c>
      <c r="C115" s="33">
        <v>50413</v>
      </c>
      <c r="D115" s="81" t="s">
        <v>291</v>
      </c>
      <c r="E115" s="27" t="s">
        <v>290</v>
      </c>
      <c r="F115" s="27"/>
      <c r="K115" s="1" t="s">
        <v>208</v>
      </c>
      <c r="AI115" s="29" t="str">
        <f ca="1">IF(COUNTA(F115:AU115)=0,"",IF(COUNTA(F115:AU115)*100/$AI$17&lt;=5,"r",IF(COUNTA(F115:AU115)*100/$AI$17&lt;=10,"+",ROMAN(INT(5/$AI$17*(COUNTA(F115:AU115))-0.01)+1))))</f>
        <v>r</v>
      </c>
      <c r="AJ115" s="27"/>
      <c r="AU115" s="27"/>
    </row>
    <row r="116" spans="1:47">
      <c r="A116" s="19">
        <v>82</v>
      </c>
      <c r="B116" s="82">
        <v>14416</v>
      </c>
      <c r="C116" s="33">
        <v>62142</v>
      </c>
      <c r="D116" s="81" t="s">
        <v>288</v>
      </c>
      <c r="E116" s="27" t="s">
        <v>289</v>
      </c>
      <c r="F116" s="27"/>
      <c r="I116" s="1" t="s">
        <v>208</v>
      </c>
      <c r="AI116" s="29" t="str">
        <f ca="1">IF(COUNTA(F116:AU116)=0,"",IF(COUNTA(F116:AU116)*100/$AI$17&lt;=5,"r",IF(COUNTA(F116:AU116)*100/$AI$17&lt;=10,"+",ROMAN(INT(5/$AI$17*(COUNTA(F116:AU116))-0.01)+1))))</f>
        <v>+</v>
      </c>
      <c r="AJ116" s="27"/>
      <c r="AS116" s="1" t="s">
        <v>208</v>
      </c>
      <c r="AU116" s="27"/>
    </row>
    <row r="117" spans="1:47">
      <c r="A117" s="19">
        <v>83</v>
      </c>
      <c r="B117" s="82">
        <v>4806</v>
      </c>
      <c r="C117" s="33">
        <v>52737</v>
      </c>
      <c r="D117" s="81" t="s">
        <v>288</v>
      </c>
      <c r="E117" s="2" t="s">
        <v>287</v>
      </c>
      <c r="F117" s="2"/>
      <c r="P117" s="1" t="s">
        <v>208</v>
      </c>
      <c r="AI117" s="29" t="str">
        <f ca="1">IF(COUNTA(F117:AU117)=0,"",IF(COUNTA(F117:AU117)*100/$AI$17&lt;=5,"r",IF(COUNTA(F117:AU117)*100/$AI$17&lt;=10,"+",ROMAN(INT(5/$AI$17*(COUNTA(F117:AU117))-0.01)+1))))</f>
        <v>r</v>
      </c>
      <c r="AJ117" s="27"/>
      <c r="AU117" s="2"/>
    </row>
    <row r="118" spans="1:47">
      <c r="A118" s="19">
        <v>84</v>
      </c>
      <c r="B118" s="82">
        <v>3746</v>
      </c>
      <c r="C118" s="33">
        <v>68219</v>
      </c>
      <c r="D118" s="81" t="s">
        <v>31</v>
      </c>
      <c r="E118" s="27" t="s">
        <v>286</v>
      </c>
      <c r="F118" s="27"/>
      <c r="P118" s="1" t="s">
        <v>208</v>
      </c>
      <c r="R118" s="1" t="s">
        <v>208</v>
      </c>
      <c r="AI118" s="29" t="str">
        <f ca="1">IF(COUNTA(F118:AU118)=0,"",IF(COUNTA(F118:AU118)*100/$AI$17&lt;=5,"r",IF(COUNTA(F118:AU118)*100/$AI$17&lt;=10,"+",ROMAN(INT(5/$AI$17*(COUNTA(F118:AU118))-0.01)+1))))</f>
        <v>+</v>
      </c>
      <c r="AJ118" s="27"/>
      <c r="AU118" s="27"/>
    </row>
    <row r="119" spans="1:47">
      <c r="A119" s="19">
        <v>86</v>
      </c>
      <c r="B119" s="82">
        <v>13303</v>
      </c>
      <c r="C119" s="33">
        <v>49959</v>
      </c>
      <c r="D119" s="81" t="s">
        <v>285</v>
      </c>
      <c r="E119" s="84" t="s">
        <v>284</v>
      </c>
      <c r="F119" s="84"/>
      <c r="J119" s="1" t="s">
        <v>208</v>
      </c>
      <c r="AI119" s="29" t="str">
        <f ca="1">IF(COUNTA(F119:AU119)=0,"",IF(COUNTA(F119:AU119)*100/$AI$17&lt;=5,"r",IF(COUNTA(F119:AU119)*100/$AI$17&lt;=10,"+",ROMAN(INT(5/$AI$17*(COUNTA(F119:AU119))-0.01)+1))))</f>
        <v>r</v>
      </c>
      <c r="AJ119" s="27"/>
      <c r="AU119" s="84"/>
    </row>
    <row r="120" spans="1:47">
      <c r="A120" s="19">
        <v>87</v>
      </c>
      <c r="B120" s="82">
        <v>940</v>
      </c>
      <c r="C120" s="33">
        <v>33843</v>
      </c>
      <c r="D120" s="85" t="s">
        <v>283</v>
      </c>
      <c r="E120" s="2" t="s">
        <v>282</v>
      </c>
      <c r="F120" s="2"/>
      <c r="S120" s="1" t="s">
        <v>208</v>
      </c>
      <c r="AI120" s="29" t="str">
        <f ca="1">IF(COUNTA(F120:AU120)=0,"",IF(COUNTA(F120:AU120)*100/$AI$17&lt;=5,"r",IF(COUNTA(F120:AU120)*100/$AI$17&lt;=10,"+",ROMAN(INT(5/$AI$17*(COUNTA(F120:AU120))-0.01)+1))))</f>
        <v>r</v>
      </c>
      <c r="AJ120" s="27"/>
      <c r="AU120" s="2"/>
    </row>
    <row r="121" spans="1:47">
      <c r="A121" s="19">
        <v>88</v>
      </c>
      <c r="B121" s="82" t="e">
        <v>#N/A</v>
      </c>
      <c r="C121" s="33" t="e">
        <v>#N/A</v>
      </c>
      <c r="D121" s="81" t="e">
        <v>#N/A</v>
      </c>
      <c r="E121" s="27" t="s">
        <v>281</v>
      </c>
      <c r="F121" s="27"/>
      <c r="S121" s="1" t="s">
        <v>208</v>
      </c>
      <c r="AI121" s="29" t="str">
        <f ca="1">IF(COUNTA(F121:AU121)=0,"",IF(COUNTA(F121:AU121)*100/$AI$17&lt;=5,"r",IF(COUNTA(F121:AU121)*100/$AI$17&lt;=10,"+",ROMAN(INT(5/$AI$17*(COUNTA(F121:AU121))-0.01)+1))))</f>
        <v>r</v>
      </c>
      <c r="AJ121" s="27"/>
      <c r="AU121" s="27"/>
    </row>
    <row r="122" spans="1:47">
      <c r="A122" s="19">
        <v>89</v>
      </c>
      <c r="B122" s="82">
        <v>1328</v>
      </c>
      <c r="C122" s="33">
        <v>14637</v>
      </c>
      <c r="D122" s="81" t="s">
        <v>280</v>
      </c>
      <c r="E122" s="27" t="s">
        <v>279</v>
      </c>
      <c r="F122" s="27"/>
      <c r="O122" s="1" t="s">
        <v>208</v>
      </c>
      <c r="AI122" s="29" t="str">
        <f ca="1">IF(COUNTA(F122:AU122)=0,"",IF(COUNTA(F122:AU122)*100/$AI$17&lt;=5,"r",IF(COUNTA(F122:AU122)*100/$AI$17&lt;=10,"+",ROMAN(INT(5/$AI$17*(COUNTA(F122:AU122))-0.01)+1))))</f>
        <v>r</v>
      </c>
      <c r="AJ122" s="27"/>
      <c r="AU122" s="27"/>
    </row>
    <row r="123" spans="1:47">
      <c r="A123" s="19">
        <v>90</v>
      </c>
      <c r="B123" s="82">
        <v>4847</v>
      </c>
      <c r="C123" s="33">
        <v>53652</v>
      </c>
      <c r="D123" s="81" t="s">
        <v>277</v>
      </c>
      <c r="E123" s="27" t="s">
        <v>278</v>
      </c>
      <c r="F123" s="27"/>
      <c r="G123" s="1" t="s">
        <v>208</v>
      </c>
      <c r="P123" s="1" t="s">
        <v>208</v>
      </c>
      <c r="AI123" s="29" t="str">
        <f ca="1">IF(COUNTA(F123:AU123)=0,"",IF(COUNTA(F123:AU123)*100/$AI$17&lt;=5,"r",IF(COUNTA(F123:AU123)*100/$AI$17&lt;=10,"+",ROMAN(INT(5/$AI$17*(COUNTA(F123:AU123))-0.01)+1))))</f>
        <v>+</v>
      </c>
      <c r="AJ123" s="27"/>
      <c r="AU123" s="27"/>
    </row>
    <row r="124" spans="1:47">
      <c r="A124" s="19">
        <v>91</v>
      </c>
      <c r="B124" s="82">
        <v>2476</v>
      </c>
      <c r="C124" s="33">
        <v>18960</v>
      </c>
      <c r="D124" s="81" t="s">
        <v>277</v>
      </c>
      <c r="E124" s="27" t="s">
        <v>276</v>
      </c>
      <c r="F124" s="27"/>
      <c r="S124" s="1" t="s">
        <v>208</v>
      </c>
      <c r="AI124" s="29" t="str">
        <f ca="1">IF(COUNTA(F124:AU124)=0,"",IF(COUNTA(F124:AU124)*100/$AI$17&lt;=5,"r",IF(COUNTA(F124:AU124)*100/$AI$17&lt;=10,"+",ROMAN(INT(5/$AI$17*(COUNTA(F124:AU124))-0.01)+1))))</f>
        <v>r</v>
      </c>
      <c r="AJ124" s="27"/>
      <c r="AU124" s="27"/>
    </row>
    <row r="125" spans="1:47">
      <c r="A125" s="19">
        <v>200</v>
      </c>
      <c r="B125" s="51">
        <v>9976</v>
      </c>
      <c r="C125" s="33">
        <v>25748</v>
      </c>
      <c r="D125" s="50" t="s">
        <v>33</v>
      </c>
      <c r="E125" s="27" t="s">
        <v>94</v>
      </c>
      <c r="AA125" s="1"/>
      <c r="AB125" s="1"/>
      <c r="AC125" s="1"/>
      <c r="AD125" s="1"/>
      <c r="AE125" s="1"/>
      <c r="AF125" s="1"/>
      <c r="AG125" s="1"/>
      <c r="AH125" s="1"/>
      <c r="AJ125" s="29"/>
      <c r="AK125" s="1"/>
      <c r="AL125" s="1"/>
      <c r="AM125" s="1"/>
      <c r="AN125" s="1" t="s">
        <v>158</v>
      </c>
      <c r="AO125" s="1"/>
      <c r="AR125" s="1"/>
    </row>
    <row r="126" spans="1:47">
      <c r="A126" s="19">
        <v>201</v>
      </c>
      <c r="B126" s="51">
        <v>13341</v>
      </c>
      <c r="C126" s="33">
        <v>50916</v>
      </c>
      <c r="D126" s="50" t="s">
        <v>32</v>
      </c>
      <c r="E126" s="27" t="s">
        <v>84</v>
      </c>
      <c r="AA126" s="1"/>
      <c r="AB126" s="1"/>
      <c r="AC126" s="1"/>
      <c r="AD126" s="1"/>
      <c r="AE126" s="1"/>
      <c r="AF126" s="1"/>
      <c r="AG126" s="1"/>
      <c r="AH126" s="1"/>
      <c r="AJ126" s="29"/>
      <c r="AK126" s="1"/>
      <c r="AL126" s="1"/>
      <c r="AM126" s="1" t="s">
        <v>149</v>
      </c>
      <c r="AN126" s="1"/>
      <c r="AO126" s="1"/>
      <c r="AR126" s="1"/>
    </row>
    <row r="127" spans="1:47">
      <c r="A127" s="19">
        <v>202</v>
      </c>
      <c r="B127" s="51">
        <v>739</v>
      </c>
      <c r="C127" s="33">
        <v>19797</v>
      </c>
      <c r="D127" s="50" t="s">
        <v>64</v>
      </c>
      <c r="E127" s="27" t="s">
        <v>103</v>
      </c>
      <c r="AA127" s="1"/>
      <c r="AB127" s="1"/>
      <c r="AC127" s="1"/>
      <c r="AD127" s="1"/>
      <c r="AE127" s="1"/>
      <c r="AF127" s="1"/>
      <c r="AG127" s="1"/>
      <c r="AH127" s="1"/>
      <c r="AJ127" s="29"/>
      <c r="AK127" s="1"/>
      <c r="AL127" s="1"/>
      <c r="AM127" s="1" t="s">
        <v>148</v>
      </c>
      <c r="AN127" s="1"/>
      <c r="AO127" s="1"/>
      <c r="AR127" s="1"/>
    </row>
    <row r="128" spans="1:47">
      <c r="A128" s="19">
        <v>205</v>
      </c>
      <c r="B128" s="51">
        <v>2280</v>
      </c>
      <c r="C128" s="33">
        <v>65656</v>
      </c>
      <c r="D128" s="50" t="s">
        <v>119</v>
      </c>
      <c r="E128" s="27" t="s">
        <v>69</v>
      </c>
      <c r="AA128" s="1" t="s">
        <v>158</v>
      </c>
      <c r="AB128" s="1"/>
      <c r="AC128" s="1"/>
      <c r="AD128" s="1"/>
      <c r="AE128" s="1"/>
      <c r="AF128" s="1"/>
      <c r="AG128" s="1"/>
      <c r="AH128" s="1"/>
      <c r="AJ128" s="29"/>
      <c r="AK128" s="1"/>
      <c r="AL128" s="1"/>
      <c r="AM128" s="1"/>
      <c r="AN128" s="1"/>
      <c r="AO128" s="1"/>
      <c r="AR128" s="1"/>
    </row>
    <row r="129" spans="1:47">
      <c r="A129" s="19">
        <v>206</v>
      </c>
      <c r="B129" s="51">
        <v>3966</v>
      </c>
      <c r="C129" s="33">
        <v>46595</v>
      </c>
      <c r="D129" s="50" t="s">
        <v>9</v>
      </c>
      <c r="E129" s="27" t="s">
        <v>19</v>
      </c>
      <c r="V129" s="1" t="s">
        <v>148</v>
      </c>
      <c r="AA129" s="1"/>
      <c r="AB129" s="1"/>
      <c r="AC129" s="1"/>
      <c r="AD129" s="1"/>
      <c r="AE129" s="1"/>
      <c r="AF129" s="1"/>
      <c r="AG129" s="1"/>
      <c r="AH129" s="1"/>
      <c r="AJ129" s="29"/>
      <c r="AK129" s="1"/>
      <c r="AL129" s="1"/>
      <c r="AM129" s="1"/>
      <c r="AN129" s="1"/>
      <c r="AO129" s="1"/>
      <c r="AR129" s="1"/>
    </row>
    <row r="130" spans="1:47">
      <c r="A130" s="19">
        <v>207</v>
      </c>
      <c r="B130" s="51">
        <v>3703</v>
      </c>
      <c r="C130" s="33">
        <v>67337</v>
      </c>
      <c r="D130" s="50" t="s">
        <v>9</v>
      </c>
      <c r="E130" s="27" t="s">
        <v>126</v>
      </c>
      <c r="AA130" s="1"/>
      <c r="AB130" s="1"/>
      <c r="AC130" s="1">
        <v>1</v>
      </c>
      <c r="AD130" s="1"/>
      <c r="AE130" s="1"/>
      <c r="AF130" s="1"/>
      <c r="AG130" s="1"/>
      <c r="AH130" s="1"/>
      <c r="AJ130" s="29"/>
      <c r="AK130" s="1"/>
      <c r="AL130" s="1"/>
      <c r="AM130" s="1"/>
      <c r="AN130" s="1"/>
      <c r="AO130" s="1"/>
      <c r="AR130" s="1"/>
    </row>
    <row r="131" spans="1:47">
      <c r="A131" s="19">
        <v>209</v>
      </c>
      <c r="B131" s="51">
        <v>3095</v>
      </c>
      <c r="C131" s="33">
        <v>44898</v>
      </c>
      <c r="D131" s="50" t="s">
        <v>12</v>
      </c>
      <c r="E131" s="27" t="s">
        <v>117</v>
      </c>
      <c r="AA131" s="1"/>
      <c r="AB131" s="1"/>
      <c r="AC131" s="1"/>
      <c r="AD131" s="1"/>
      <c r="AE131" s="1"/>
      <c r="AF131" s="1"/>
      <c r="AG131" s="1"/>
      <c r="AH131" s="1"/>
      <c r="AJ131" s="29"/>
      <c r="AK131" s="1" t="s">
        <v>149</v>
      </c>
      <c r="AL131" s="1"/>
      <c r="AM131" s="1"/>
      <c r="AN131" s="1"/>
      <c r="AO131" s="1"/>
      <c r="AR131" s="1"/>
    </row>
    <row r="132" spans="1:47">
      <c r="A132" s="19">
        <v>211</v>
      </c>
      <c r="B132" s="51">
        <v>14372</v>
      </c>
      <c r="C132" s="33">
        <v>61119</v>
      </c>
      <c r="D132" s="50" t="s">
        <v>82</v>
      </c>
      <c r="E132" s="27" t="s">
        <v>14</v>
      </c>
      <c r="AA132" s="1"/>
      <c r="AB132" s="1"/>
      <c r="AC132" s="1"/>
      <c r="AD132" s="1"/>
      <c r="AE132" s="1"/>
      <c r="AF132" s="1"/>
      <c r="AG132" s="1"/>
      <c r="AH132" s="1"/>
      <c r="AJ132" s="29"/>
      <c r="AK132" s="1"/>
      <c r="AL132" s="1"/>
      <c r="AM132" s="1">
        <v>1</v>
      </c>
      <c r="AN132" s="1"/>
      <c r="AO132" s="1"/>
      <c r="AR132" s="1"/>
    </row>
    <row r="133" spans="1:47">
      <c r="A133" s="19">
        <v>212</v>
      </c>
      <c r="B133" s="51">
        <v>6601</v>
      </c>
      <c r="C133" s="33">
        <v>1950</v>
      </c>
      <c r="D133" s="50" t="s">
        <v>63</v>
      </c>
      <c r="E133" s="27" t="s">
        <v>44</v>
      </c>
      <c r="AA133" s="1"/>
      <c r="AB133" s="1"/>
      <c r="AC133" s="1"/>
      <c r="AD133" s="1"/>
      <c r="AE133" s="1"/>
      <c r="AF133" s="1"/>
      <c r="AG133" s="1"/>
      <c r="AH133" s="1"/>
      <c r="AJ133" s="29"/>
      <c r="AK133" s="1" t="s">
        <v>148</v>
      </c>
      <c r="AL133" s="1"/>
      <c r="AM133" s="1"/>
      <c r="AN133" s="1"/>
      <c r="AO133" s="1"/>
      <c r="AR133" s="1"/>
    </row>
    <row r="134" spans="1:47">
      <c r="A134" s="19">
        <v>213</v>
      </c>
      <c r="B134" s="51">
        <v>987</v>
      </c>
      <c r="C134" s="33">
        <v>37341</v>
      </c>
      <c r="D134" s="50" t="s">
        <v>53</v>
      </c>
      <c r="E134" s="27" t="s">
        <v>81</v>
      </c>
      <c r="AA134" s="1"/>
      <c r="AB134" s="1"/>
      <c r="AC134" s="1"/>
      <c r="AD134" s="1"/>
      <c r="AE134" s="1" t="s">
        <v>148</v>
      </c>
      <c r="AF134" s="1"/>
      <c r="AG134" s="1"/>
      <c r="AH134" s="1"/>
      <c r="AJ134" s="29"/>
      <c r="AK134" s="1"/>
      <c r="AL134" s="1"/>
      <c r="AM134" s="1"/>
      <c r="AN134" s="1"/>
      <c r="AO134" s="1"/>
      <c r="AR134" s="1"/>
    </row>
    <row r="135" spans="1:47">
      <c r="A135" s="19">
        <v>218</v>
      </c>
      <c r="B135" s="51">
        <v>172</v>
      </c>
      <c r="C135" s="33">
        <v>25380</v>
      </c>
      <c r="D135" s="50" t="s">
        <v>9</v>
      </c>
      <c r="E135" s="27" t="s">
        <v>67</v>
      </c>
      <c r="AA135" s="1"/>
      <c r="AB135" s="1"/>
      <c r="AC135" s="1"/>
      <c r="AD135" s="1"/>
      <c r="AE135" s="1"/>
      <c r="AF135" s="1"/>
      <c r="AG135" s="1"/>
      <c r="AH135" s="1"/>
      <c r="AJ135" s="29"/>
      <c r="AK135" s="1"/>
      <c r="AL135" s="1"/>
      <c r="AM135" s="1"/>
      <c r="AN135" s="1"/>
      <c r="AO135" s="1"/>
      <c r="AR135" s="1" t="s">
        <v>158</v>
      </c>
    </row>
    <row r="136" spans="1:47">
      <c r="A136" s="19">
        <v>219</v>
      </c>
      <c r="B136" s="51">
        <v>5686</v>
      </c>
      <c r="C136" s="33">
        <v>70600</v>
      </c>
      <c r="D136" s="50" t="s">
        <v>72</v>
      </c>
      <c r="E136" s="27" t="s">
        <v>127</v>
      </c>
      <c r="AA136" s="1"/>
      <c r="AB136" s="1"/>
      <c r="AC136" s="1"/>
      <c r="AD136" s="1"/>
      <c r="AE136" s="1"/>
      <c r="AF136" s="1"/>
      <c r="AG136" s="1"/>
      <c r="AH136" s="1"/>
      <c r="AJ136" s="29"/>
      <c r="AK136" s="1"/>
      <c r="AL136" s="1"/>
      <c r="AM136" s="1"/>
      <c r="AN136" s="1"/>
      <c r="AO136" s="1">
        <v>1</v>
      </c>
      <c r="AR136" s="1"/>
    </row>
    <row r="137" spans="1:47">
      <c r="A137" s="19">
        <v>92</v>
      </c>
      <c r="B137" s="82"/>
      <c r="C137" s="33"/>
      <c r="D137" s="83" t="s">
        <v>275</v>
      </c>
      <c r="E137" s="19"/>
      <c r="F137" s="19"/>
      <c r="AI137" s="29" t="str">
        <f ca="1">IF(COUNTA(F137:AU137)=0,"",IF(COUNTA(F137:AU137)*100/$AI$17&lt;=5,"r",IF(COUNTA(F137:AU137)*100/$AI$17&lt;=10,"+",ROMAN(INT(5/$AI$17*(COUNTA(F137:AU137))-0.01)+1))))</f>
        <v/>
      </c>
      <c r="AJ137" s="27"/>
      <c r="AU137" s="19"/>
    </row>
    <row r="138" spans="1:47">
      <c r="A138" s="19">
        <v>93</v>
      </c>
      <c r="B138" s="82">
        <v>14513</v>
      </c>
      <c r="C138" s="33">
        <v>63690</v>
      </c>
      <c r="D138" s="81" t="s">
        <v>252</v>
      </c>
      <c r="E138" s="27" t="s">
        <v>274</v>
      </c>
      <c r="F138" s="27"/>
      <c r="H138" s="1">
        <v>1</v>
      </c>
      <c r="I138" s="1" t="s">
        <v>148</v>
      </c>
      <c r="L138" s="1">
        <v>3</v>
      </c>
      <c r="O138" s="1" t="s">
        <v>148</v>
      </c>
      <c r="AI138" s="29" t="str">
        <f ca="1">IF(COUNTA(F138:AU138)=0,"",IF(COUNTA(F138:AU138)*100/$AI$17&lt;=5,"r",IF(COUNTA(F138:AU138)*100/$AI$17&lt;=10,"+",ROMAN(INT(5/$AI$17*(COUNTA(F138:AU138))-0.01)+1))))</f>
        <v>I</v>
      </c>
      <c r="AJ138" s="27"/>
      <c r="AU138" s="27"/>
    </row>
    <row r="139" spans="1:47">
      <c r="A139" s="19">
        <v>94</v>
      </c>
      <c r="B139" s="82">
        <v>1232</v>
      </c>
      <c r="C139" s="33">
        <v>65205</v>
      </c>
      <c r="D139" s="81" t="s">
        <v>49</v>
      </c>
      <c r="E139" s="27" t="s">
        <v>273</v>
      </c>
      <c r="F139" s="27"/>
      <c r="H139" s="1" t="s">
        <v>148</v>
      </c>
      <c r="I139" s="1" t="s">
        <v>148</v>
      </c>
      <c r="K139" s="1">
        <v>1</v>
      </c>
      <c r="L139" s="1" t="s">
        <v>148</v>
      </c>
      <c r="M139" s="1" t="s">
        <v>148</v>
      </c>
      <c r="O139" s="1" t="s">
        <v>148</v>
      </c>
      <c r="AI139" s="29" t="str">
        <f ca="1">IF(COUNTA(F139:AU139)=0,"",IF(COUNTA(F139:AU139)*100/$AI$17&lt;=5,"r",IF(COUNTA(F139:AU139)*100/$AI$17&lt;=10,"+",ROMAN(INT(5/$AI$17*(COUNTA(F139:AU139))-0.01)+1))))</f>
        <v>I</v>
      </c>
      <c r="AJ139" s="27"/>
      <c r="AU139" s="27"/>
    </row>
    <row r="140" spans="1:47">
      <c r="A140" s="19">
        <v>95</v>
      </c>
      <c r="B140" s="82">
        <v>31996</v>
      </c>
      <c r="C140" s="33">
        <v>81634</v>
      </c>
      <c r="D140" s="81" t="s">
        <v>263</v>
      </c>
      <c r="E140" s="27" t="s">
        <v>272</v>
      </c>
      <c r="F140" s="27"/>
      <c r="G140" s="1" t="s">
        <v>208</v>
      </c>
      <c r="L140" s="1" t="s">
        <v>208</v>
      </c>
      <c r="AI140" s="29" t="str">
        <f ca="1">IF(COUNTA(F140:AU140)=0,"",IF(COUNTA(F140:AU140)*100/$AI$17&lt;=5,"r",IF(COUNTA(F140:AU140)*100/$AI$17&lt;=10,"+",ROMAN(INT(5/$AI$17*(COUNTA(F140:AU140))-0.01)+1))))</f>
        <v>+</v>
      </c>
      <c r="AJ140" s="27"/>
      <c r="AU140" s="27"/>
    </row>
    <row r="141" spans="1:47">
      <c r="A141" s="19">
        <v>96</v>
      </c>
      <c r="B141" s="82">
        <v>1823</v>
      </c>
      <c r="C141" s="33">
        <v>67864</v>
      </c>
      <c r="D141" s="81" t="s">
        <v>254</v>
      </c>
      <c r="E141" s="27" t="s">
        <v>271</v>
      </c>
      <c r="F141" s="27"/>
      <c r="I141" s="1" t="s">
        <v>208</v>
      </c>
      <c r="L141" s="1" t="s">
        <v>208</v>
      </c>
      <c r="AI141" s="29" t="str">
        <f ca="1">IF(COUNTA(F141:AU141)=0,"",IF(COUNTA(F141:AU141)*100/$AI$17&lt;=5,"r",IF(COUNTA(F141:AU141)*100/$AI$17&lt;=10,"+",ROMAN(INT(5/$AI$17*(COUNTA(F141:AU141))-0.01)+1))))</f>
        <v>+</v>
      </c>
      <c r="AJ141" s="27"/>
      <c r="AU141" s="27"/>
    </row>
    <row r="142" spans="1:47">
      <c r="A142" s="19">
        <v>97</v>
      </c>
      <c r="B142" s="82">
        <v>1791</v>
      </c>
      <c r="C142" s="33">
        <v>64470</v>
      </c>
      <c r="D142" s="81" t="s">
        <v>254</v>
      </c>
      <c r="E142" s="27" t="s">
        <v>270</v>
      </c>
      <c r="F142" s="27"/>
      <c r="I142" s="1" t="s">
        <v>208</v>
      </c>
      <c r="L142" s="1" t="s">
        <v>208</v>
      </c>
      <c r="AI142" s="29" t="str">
        <f ca="1">IF(COUNTA(F142:AU142)=0,"",IF(COUNTA(F142:AU142)*100/$AI$17&lt;=5,"r",IF(COUNTA(F142:AU142)*100/$AI$17&lt;=10,"+",ROMAN(INT(5/$AI$17*(COUNTA(F142:AU142))-0.01)+1))))</f>
        <v>+</v>
      </c>
      <c r="AJ142" s="27"/>
      <c r="AU142" s="27"/>
    </row>
    <row r="143" spans="1:47">
      <c r="A143" s="19">
        <v>98</v>
      </c>
      <c r="B143" s="82">
        <v>13377</v>
      </c>
      <c r="C143" s="33">
        <v>51371</v>
      </c>
      <c r="D143" s="81" t="s">
        <v>49</v>
      </c>
      <c r="E143" s="27" t="s">
        <v>269</v>
      </c>
      <c r="F143" s="27"/>
      <c r="I143" s="1" t="s">
        <v>208</v>
      </c>
      <c r="L143" s="1" t="s">
        <v>208</v>
      </c>
      <c r="AI143" s="29" t="str">
        <f ca="1">IF(COUNTA(F143:AU143)=0,"",IF(COUNTA(F143:AU143)*100/$AI$17&lt;=5,"r",IF(COUNTA(F143:AU143)*100/$AI$17&lt;=10,"+",ROMAN(INT(5/$AI$17*(COUNTA(F143:AU143))-0.01)+1))))</f>
        <v>+</v>
      </c>
      <c r="AJ143" s="27"/>
      <c r="AU143" s="27"/>
    </row>
    <row r="144" spans="1:47">
      <c r="A144" s="19">
        <v>99</v>
      </c>
      <c r="B144" s="82">
        <v>4306</v>
      </c>
      <c r="C144" s="33">
        <v>101469</v>
      </c>
      <c r="D144" s="81" t="s">
        <v>49</v>
      </c>
      <c r="E144" s="27" t="s">
        <v>268</v>
      </c>
      <c r="F144" s="27"/>
      <c r="K144" s="1" t="s">
        <v>208</v>
      </c>
      <c r="L144" s="1" t="s">
        <v>208</v>
      </c>
      <c r="AI144" s="29" t="str">
        <f ca="1">IF(COUNTA(F144:AU144)=0,"",IF(COUNTA(F144:AU144)*100/$AI$17&lt;=5,"r",IF(COUNTA(F144:AU144)*100/$AI$17&lt;=10,"+",ROMAN(INT(5/$AI$17*(COUNTA(F144:AU144))-0.01)+1))))</f>
        <v>+</v>
      </c>
      <c r="AJ144" s="27"/>
      <c r="AU144" s="27"/>
    </row>
    <row r="145" spans="1:47">
      <c r="A145" s="19">
        <v>100</v>
      </c>
      <c r="B145" s="82">
        <v>30643</v>
      </c>
      <c r="C145" s="33">
        <v>75687</v>
      </c>
      <c r="D145" s="81" t="s">
        <v>247</v>
      </c>
      <c r="E145" s="27" t="s">
        <v>267</v>
      </c>
      <c r="F145" s="27"/>
      <c r="L145" s="1" t="s">
        <v>208</v>
      </c>
      <c r="AI145" s="29" t="str">
        <f ca="1">IF(COUNTA(F145:AU145)=0,"",IF(COUNTA(F145:AU145)*100/$AI$17&lt;=5,"r",IF(COUNTA(F145:AU145)*100/$AI$17&lt;=10,"+",ROMAN(INT(5/$AI$17*(COUNTA(F145:AU145))-0.01)+1))))</f>
        <v>r</v>
      </c>
      <c r="AJ145" s="27"/>
      <c r="AU145" s="27"/>
    </row>
    <row r="146" spans="1:47">
      <c r="A146" s="19">
        <v>101</v>
      </c>
      <c r="B146" s="82">
        <v>3242</v>
      </c>
      <c r="C146" s="33">
        <v>71616</v>
      </c>
      <c r="D146" s="81" t="s">
        <v>256</v>
      </c>
      <c r="E146" s="27" t="s">
        <v>266</v>
      </c>
      <c r="F146" s="27"/>
      <c r="L146" s="1" t="s">
        <v>208</v>
      </c>
      <c r="AI146" s="29" t="str">
        <f ca="1">IF(COUNTA(F146:AU146)=0,"",IF(COUNTA(F146:AU146)*100/$AI$17&lt;=5,"r",IF(COUNTA(F146:AU146)*100/$AI$17&lt;=10,"+",ROMAN(INT(5/$AI$17*(COUNTA(F146:AU146))-0.01)+1))))</f>
        <v>r</v>
      </c>
      <c r="AJ146" s="27"/>
      <c r="AU146" s="27"/>
    </row>
    <row r="147" spans="1:47">
      <c r="A147" s="19">
        <v>102</v>
      </c>
      <c r="B147" s="82">
        <v>1581</v>
      </c>
      <c r="C147" s="33">
        <v>12768</v>
      </c>
      <c r="D147" s="81" t="s">
        <v>49</v>
      </c>
      <c r="E147" s="27" t="s">
        <v>90</v>
      </c>
      <c r="F147" s="27"/>
      <c r="G147" s="1" t="s">
        <v>208</v>
      </c>
      <c r="L147" s="1" t="s">
        <v>208</v>
      </c>
      <c r="Z147" s="1" t="s">
        <v>158</v>
      </c>
      <c r="AA147" s="1"/>
      <c r="AB147" s="1"/>
      <c r="AC147" s="1"/>
      <c r="AD147" s="1"/>
      <c r="AE147" s="1"/>
      <c r="AF147" s="1"/>
      <c r="AG147" s="1"/>
      <c r="AH147" s="1"/>
      <c r="AI147" s="29" t="str">
        <f ca="1">IF(COUNTA(F147:AU147)=0,"",IF(COUNTA(F147:AU147)*100/$AI$17&lt;=5,"r",IF(COUNTA(F147:AU147)*100/$AI$17&lt;=10,"+",ROMAN(INT(5/$AI$17*(COUNTA(F147:AU147))-0.01)+1))))</f>
        <v>+</v>
      </c>
      <c r="AJ147" s="27"/>
      <c r="AU147" s="27"/>
    </row>
    <row r="148" spans="1:47">
      <c r="A148" s="19">
        <v>103</v>
      </c>
      <c r="B148" s="82">
        <v>1201</v>
      </c>
      <c r="C148" s="33">
        <v>62957</v>
      </c>
      <c r="D148" s="81" t="s">
        <v>265</v>
      </c>
      <c r="E148" s="84" t="s">
        <v>264</v>
      </c>
      <c r="F148" s="84"/>
      <c r="G148" s="1" t="s">
        <v>208</v>
      </c>
      <c r="AI148" s="29" t="str">
        <f ca="1">IF(COUNTA(F148:AU148)=0,"",IF(COUNTA(F148:AU148)*100/$AI$17&lt;=5,"r",IF(COUNTA(F148:AU148)*100/$AI$17&lt;=10,"+",ROMAN(INT(5/$AI$17*(COUNTA(F148:AU148))-0.01)+1))))</f>
        <v>r</v>
      </c>
      <c r="AJ148" s="27"/>
      <c r="AU148" s="84"/>
    </row>
    <row r="149" spans="1:47">
      <c r="A149" s="19">
        <v>104</v>
      </c>
      <c r="B149" s="82">
        <v>3558</v>
      </c>
      <c r="C149" s="33">
        <v>37474</v>
      </c>
      <c r="D149" s="81" t="s">
        <v>263</v>
      </c>
      <c r="E149" s="27" t="s">
        <v>262</v>
      </c>
      <c r="F149" s="27"/>
      <c r="G149" s="1" t="s">
        <v>208</v>
      </c>
      <c r="AI149" s="29" t="str">
        <f ca="1">IF(COUNTA(F149:AU149)=0,"",IF(COUNTA(F149:AU149)*100/$AI$17&lt;=5,"r",IF(COUNTA(F149:AU149)*100/$AI$17&lt;=10,"+",ROMAN(INT(5/$AI$17*(COUNTA(F149:AU149))-0.01)+1))))</f>
        <v>r</v>
      </c>
      <c r="AJ149" s="27"/>
      <c r="AU149" s="27"/>
    </row>
    <row r="150" spans="1:47">
      <c r="A150" s="19">
        <v>105</v>
      </c>
      <c r="B150" s="82">
        <v>3420</v>
      </c>
      <c r="C150" s="33">
        <v>29941</v>
      </c>
      <c r="D150" s="81" t="s">
        <v>254</v>
      </c>
      <c r="E150" s="27" t="s">
        <v>261</v>
      </c>
      <c r="F150" s="27"/>
      <c r="Q150" s="1" t="s">
        <v>208</v>
      </c>
      <c r="AI150" s="29" t="str">
        <f ca="1">IF(COUNTA(F150:AU150)=0,"",IF(COUNTA(F150:AU150)*100/$AI$17&lt;=5,"r",IF(COUNTA(F150:AU150)*100/$AI$17&lt;=10,"+",ROMAN(INT(5/$AI$17*(COUNTA(F150:AU150))-0.01)+1))))</f>
        <v>r</v>
      </c>
      <c r="AJ150" s="27"/>
      <c r="AU150" s="27"/>
    </row>
    <row r="151" spans="1:47">
      <c r="A151" s="19">
        <v>106</v>
      </c>
      <c r="B151" s="82">
        <v>5522</v>
      </c>
      <c r="C151" s="33">
        <v>71290</v>
      </c>
      <c r="D151" s="81" t="s">
        <v>254</v>
      </c>
      <c r="E151" s="2" t="s">
        <v>260</v>
      </c>
      <c r="F151" s="2"/>
      <c r="I151" s="1" t="s">
        <v>208</v>
      </c>
      <c r="AI151" s="29" t="str">
        <f ca="1">IF(COUNTA(F151:AU151)=0,"",IF(COUNTA(F151:AU151)*100/$AI$17&lt;=5,"r",IF(COUNTA(F151:AU151)*100/$AI$17&lt;=10,"+",ROMAN(INT(5/$AI$17*(COUNTA(F151:AU151))-0.01)+1))))</f>
        <v>r</v>
      </c>
      <c r="AJ151" s="27"/>
      <c r="AU151" s="2"/>
    </row>
    <row r="152" spans="1:47">
      <c r="A152" s="19">
        <v>107</v>
      </c>
      <c r="B152" s="82">
        <v>3265</v>
      </c>
      <c r="C152" s="33">
        <v>71769</v>
      </c>
      <c r="D152" s="81" t="s">
        <v>256</v>
      </c>
      <c r="E152" s="84" t="s">
        <v>259</v>
      </c>
      <c r="F152" s="84"/>
      <c r="N152" s="1" t="s">
        <v>208</v>
      </c>
      <c r="AI152" s="29" t="str">
        <f ca="1">IF(COUNTA(F152:AU152)=0,"",IF(COUNTA(F152:AU152)*100/$AI$17&lt;=5,"r",IF(COUNTA(F152:AU152)*100/$AI$17&lt;=10,"+",ROMAN(INT(5/$AI$17*(COUNTA(F152:AU152))-0.01)+1))))</f>
        <v>r</v>
      </c>
      <c r="AJ152" s="27"/>
      <c r="AU152" s="84"/>
    </row>
    <row r="153" spans="1:47">
      <c r="A153" s="19">
        <v>108</v>
      </c>
      <c r="B153" s="82">
        <v>307</v>
      </c>
      <c r="C153" s="33">
        <v>68555</v>
      </c>
      <c r="D153" s="81" t="s">
        <v>247</v>
      </c>
      <c r="E153" s="27" t="s">
        <v>258</v>
      </c>
      <c r="F153" s="27"/>
      <c r="K153" s="1" t="s">
        <v>208</v>
      </c>
      <c r="AI153" s="29" t="str">
        <f ca="1">IF(COUNTA(F153:AU153)=0,"",IF(COUNTA(F153:AU153)*100/$AI$17&lt;=5,"r",IF(COUNTA(F153:AU153)*100/$AI$17&lt;=10,"+",ROMAN(INT(5/$AI$17*(COUNTA(F153:AU153))-0.01)+1))))</f>
        <v>r</v>
      </c>
      <c r="AJ153" s="27"/>
      <c r="AU153" s="27"/>
    </row>
    <row r="154" spans="1:47">
      <c r="A154" s="19">
        <v>109</v>
      </c>
      <c r="B154" s="82">
        <v>13170</v>
      </c>
      <c r="C154" s="33">
        <v>47843</v>
      </c>
      <c r="D154" s="81" t="s">
        <v>254</v>
      </c>
      <c r="E154" s="27" t="s">
        <v>257</v>
      </c>
      <c r="F154" s="27"/>
      <c r="AI154" s="29" t="str">
        <f ca="1">IF(COUNTA(F154:AU154)=0,"",IF(COUNTA(F154:AU154)*100/$AI$17&lt;=5,"r",IF(COUNTA(F154:AU154)*100/$AI$17&lt;=10,"+",ROMAN(INT(5/$AI$17*(COUNTA(F154:AU154))-0.01)+1))))</f>
        <v>r</v>
      </c>
      <c r="AJ154" s="27"/>
      <c r="AS154" s="1" t="s">
        <v>208</v>
      </c>
      <c r="AU154" s="27"/>
    </row>
    <row r="155" spans="1:47">
      <c r="A155" s="19">
        <v>110</v>
      </c>
      <c r="B155" s="82">
        <v>6635</v>
      </c>
      <c r="C155" s="33">
        <v>5584</v>
      </c>
      <c r="D155" s="81" t="s">
        <v>256</v>
      </c>
      <c r="E155" s="27" t="s">
        <v>255</v>
      </c>
      <c r="F155" s="27"/>
      <c r="Q155" s="29"/>
      <c r="R155" s="29"/>
      <c r="S155" s="29"/>
      <c r="AI155" s="29" t="str">
        <f ca="1">IF(COUNTA(F155:AU155)=0,"",IF(COUNTA(F155:AU155)*100/$AI$17&lt;=5,"r",IF(COUNTA(F155:AU155)*100/$AI$17&lt;=10,"+",ROMAN(INT(5/$AI$17*(COUNTA(F155:AU155))-0.01)+1))))</f>
        <v>r</v>
      </c>
      <c r="AJ155" s="27"/>
      <c r="AS155" s="1" t="s">
        <v>208</v>
      </c>
      <c r="AU155" s="27"/>
    </row>
    <row r="156" spans="1:47">
      <c r="A156" s="19">
        <v>111</v>
      </c>
      <c r="B156" s="82">
        <v>12677</v>
      </c>
      <c r="C156" s="33">
        <v>42323</v>
      </c>
      <c r="D156" s="81" t="s">
        <v>254</v>
      </c>
      <c r="E156" s="27" t="s">
        <v>253</v>
      </c>
      <c r="F156" s="27"/>
      <c r="H156" s="1" t="s">
        <v>208</v>
      </c>
      <c r="AI156" s="29" t="str">
        <f ca="1">IF(COUNTA(F156:AU156)=0,"",IF(COUNTA(F156:AU156)*100/$AI$17&lt;=5,"r",IF(COUNTA(F156:AU156)*100/$AI$17&lt;=10,"+",ROMAN(INT(5/$AI$17*(COUNTA(F156:AU156))-0.01)+1))))</f>
        <v>r</v>
      </c>
      <c r="AJ156" s="27"/>
      <c r="AU156" s="27"/>
    </row>
    <row r="157" spans="1:47">
      <c r="A157" s="19">
        <v>112</v>
      </c>
      <c r="B157" s="82">
        <v>7138</v>
      </c>
      <c r="C157" s="33">
        <v>63672</v>
      </c>
      <c r="D157" s="81" t="s">
        <v>252</v>
      </c>
      <c r="E157" s="84" t="s">
        <v>251</v>
      </c>
      <c r="F157" s="84"/>
      <c r="H157" s="1" t="s">
        <v>208</v>
      </c>
      <c r="AI157" s="29" t="str">
        <f ca="1">IF(COUNTA(F157:AU157)=0,"",IF(COUNTA(F157:AU157)*100/$AI$17&lt;=5,"r",IF(COUNTA(F157:AU157)*100/$AI$17&lt;=10,"+",ROMAN(INT(5/$AI$17*(COUNTA(F157:AU157))-0.01)+1))))</f>
        <v>r</v>
      </c>
      <c r="AJ157" s="27"/>
      <c r="AU157" s="84"/>
    </row>
    <row r="158" spans="1:47">
      <c r="A158" s="19">
        <v>113</v>
      </c>
      <c r="B158" s="82">
        <v>5576</v>
      </c>
      <c r="C158" s="33">
        <v>64941</v>
      </c>
      <c r="D158" s="81" t="s">
        <v>49</v>
      </c>
      <c r="E158" s="27" t="s">
        <v>250</v>
      </c>
      <c r="F158" s="27"/>
      <c r="H158" s="1" t="s">
        <v>208</v>
      </c>
      <c r="AI158" s="29" t="str">
        <f ca="1">IF(COUNTA(F158:AU158)=0,"",IF(COUNTA(F158:AU158)*100/$AI$17&lt;=5,"r",IF(COUNTA(F158:AU158)*100/$AI$17&lt;=10,"+",ROMAN(INT(5/$AI$17*(COUNTA(F158:AU158))-0.01)+1))))</f>
        <v>r</v>
      </c>
      <c r="AJ158" s="27"/>
      <c r="AU158" s="27"/>
    </row>
    <row r="159" spans="1:47">
      <c r="A159" s="19">
        <v>114</v>
      </c>
      <c r="B159" s="82">
        <v>10042</v>
      </c>
      <c r="C159" s="33">
        <v>26475</v>
      </c>
      <c r="D159" s="81" t="s">
        <v>49</v>
      </c>
      <c r="E159" s="27" t="s">
        <v>249</v>
      </c>
      <c r="F159" s="27"/>
      <c r="O159" s="1" t="s">
        <v>208</v>
      </c>
      <c r="P159" s="1" t="s">
        <v>208</v>
      </c>
      <c r="AI159" s="29" t="str">
        <f ca="1">IF(COUNTA(F159:AU159)=0,"",IF(COUNTA(F159:AU159)*100/$AI$17&lt;=5,"r",IF(COUNTA(F159:AU159)*100/$AI$17&lt;=10,"+",ROMAN(INT(5/$AI$17*(COUNTA(F159:AU159))-0.01)+1))))</f>
        <v>+</v>
      </c>
      <c r="AJ159" s="27"/>
      <c r="AU159" s="27"/>
    </row>
    <row r="160" spans="1:47">
      <c r="A160" s="19">
        <v>115</v>
      </c>
      <c r="B160" s="82">
        <v>10187</v>
      </c>
      <c r="C160" s="33">
        <v>28901</v>
      </c>
      <c r="D160" s="81" t="s">
        <v>247</v>
      </c>
      <c r="E160" s="84" t="s">
        <v>248</v>
      </c>
      <c r="F160" s="84"/>
      <c r="O160" s="1" t="s">
        <v>208</v>
      </c>
      <c r="AI160" s="29" t="str">
        <f ca="1">IF(COUNTA(F160:AU160)=0,"",IF(COUNTA(F160:AU160)*100/$AI$17&lt;=5,"r",IF(COUNTA(F160:AU160)*100/$AI$17&lt;=10,"+",ROMAN(INT(5/$AI$17*(COUNTA(F160:AU160))-0.01)+1))))</f>
        <v>r</v>
      </c>
      <c r="AJ160" s="27"/>
      <c r="AU160" s="84"/>
    </row>
    <row r="161" spans="1:47">
      <c r="A161" s="19">
        <v>116</v>
      </c>
      <c r="B161" s="82">
        <v>135</v>
      </c>
      <c r="C161" s="33">
        <v>14897</v>
      </c>
      <c r="D161" s="81" t="s">
        <v>247</v>
      </c>
      <c r="E161" s="2" t="s">
        <v>246</v>
      </c>
      <c r="F161" s="2"/>
      <c r="O161" s="1" t="s">
        <v>208</v>
      </c>
      <c r="AI161" s="29" t="str">
        <f ca="1">IF(COUNTA(F161:AU161)=0,"",IF(COUNTA(F161:AU161)*100/$AI$17&lt;=5,"r",IF(COUNTA(F161:AU161)*100/$AI$17&lt;=10,"+",ROMAN(INT(5/$AI$17*(COUNTA(F161:AU161))-0.01)+1))))</f>
        <v>r</v>
      </c>
      <c r="AJ161" s="27"/>
      <c r="AU161" s="2"/>
    </row>
    <row r="162" spans="1:47">
      <c r="A162" s="19">
        <v>117</v>
      </c>
      <c r="B162" s="82">
        <v>5719</v>
      </c>
      <c r="C162" s="33">
        <v>72066</v>
      </c>
      <c r="D162" s="81" t="s">
        <v>49</v>
      </c>
      <c r="E162" s="27" t="s">
        <v>245</v>
      </c>
      <c r="F162" s="27"/>
      <c r="O162" s="1" t="s">
        <v>208</v>
      </c>
      <c r="AI162" s="29" t="str">
        <f ca="1">IF(COUNTA(F162:AU162)=0,"",IF(COUNTA(F162:AU162)*100/$AI$17&lt;=5,"r",IF(COUNTA(F162:AU162)*100/$AI$17&lt;=10,"+",ROMAN(INT(5/$AI$17*(COUNTA(F162:AU162))-0.01)+1))))</f>
        <v>r</v>
      </c>
      <c r="AJ162" s="27"/>
      <c r="AU162" s="27"/>
    </row>
    <row r="163" spans="1:47">
      <c r="A163" s="19">
        <v>118</v>
      </c>
      <c r="B163" s="82"/>
      <c r="C163" s="33"/>
      <c r="D163" s="83" t="s">
        <v>244</v>
      </c>
      <c r="E163" s="19"/>
      <c r="F163" s="19"/>
      <c r="AI163" s="29" t="str">
        <f ca="1">IF(COUNTA(F163:AU163)=0,"",IF(COUNTA(F163:AU163)*100/$AI$17&lt;=5,"r",IF(COUNTA(F163:AU163)*100/$AI$17&lt;=10,"+",ROMAN(INT(5/$AI$17*(COUNTA(F163:AU163))-0.01)+1))))</f>
        <v/>
      </c>
      <c r="AJ163" s="27"/>
      <c r="AU163" s="19"/>
    </row>
    <row r="164" spans="1:47">
      <c r="A164" s="19">
        <v>119</v>
      </c>
      <c r="B164" s="82">
        <v>32298</v>
      </c>
      <c r="C164" s="33">
        <v>82305</v>
      </c>
      <c r="D164" s="81" t="s">
        <v>237</v>
      </c>
      <c r="E164" s="27" t="s">
        <v>243</v>
      </c>
      <c r="F164" s="27"/>
      <c r="G164" s="1" t="s">
        <v>148</v>
      </c>
      <c r="H164" s="1">
        <v>1</v>
      </c>
      <c r="J164" s="1" t="s">
        <v>148</v>
      </c>
      <c r="K164" s="1" t="s">
        <v>148</v>
      </c>
      <c r="M164" s="1" t="s">
        <v>148</v>
      </c>
      <c r="N164" s="1" t="s">
        <v>148</v>
      </c>
      <c r="O164" s="1">
        <v>2</v>
      </c>
      <c r="S164" s="1">
        <v>1</v>
      </c>
      <c r="AI164" s="29" t="str">
        <f ca="1">IF(COUNTA(F164:AU164)=0,"",IF(COUNTA(F164:AU164)*100/$AI$17&lt;=5,"r",IF(COUNTA(F164:AU164)*100/$AI$17&lt;=10,"+",ROMAN(INT(5/$AI$17*(COUNTA(F164:AU164))-0.01)+1))))</f>
        <v>II</v>
      </c>
      <c r="AJ164" s="27"/>
      <c r="AS164" s="1">
        <v>2</v>
      </c>
      <c r="AU164" s="27"/>
    </row>
    <row r="165" spans="1:47">
      <c r="A165" s="19">
        <v>120</v>
      </c>
      <c r="B165" s="82">
        <v>700</v>
      </c>
      <c r="C165" s="33">
        <v>24880</v>
      </c>
      <c r="D165" s="81" t="s">
        <v>239</v>
      </c>
      <c r="E165" s="27" t="s">
        <v>242</v>
      </c>
      <c r="F165" s="27"/>
      <c r="G165" s="1">
        <v>1</v>
      </c>
      <c r="H165" s="1">
        <v>1</v>
      </c>
      <c r="J165" s="1" t="s">
        <v>148</v>
      </c>
      <c r="M165" s="1" t="s">
        <v>148</v>
      </c>
      <c r="N165" s="1" t="s">
        <v>148</v>
      </c>
      <c r="O165" s="1">
        <v>2</v>
      </c>
      <c r="S165" s="1">
        <v>2</v>
      </c>
      <c r="AI165" s="29" t="str">
        <f ca="1">IF(COUNTA(F165:AU165)=0,"",IF(COUNTA(F165:AU165)*100/$AI$17&lt;=5,"r",IF(COUNTA(F165:AU165)*100/$AI$17&lt;=10,"+",ROMAN(INT(5/$AI$17*(COUNTA(F165:AU165))-0.01)+1))))</f>
        <v>II</v>
      </c>
      <c r="AJ165" s="27"/>
      <c r="AS165" s="1">
        <v>5</v>
      </c>
      <c r="AU165" s="27"/>
    </row>
    <row r="166" spans="1:47">
      <c r="A166" s="19">
        <v>121</v>
      </c>
      <c r="B166" s="82">
        <v>6720</v>
      </c>
      <c r="C166" s="33">
        <v>11176</v>
      </c>
      <c r="D166" s="81" t="s">
        <v>241</v>
      </c>
      <c r="E166" s="27" t="s">
        <v>240</v>
      </c>
      <c r="F166" s="27"/>
      <c r="H166" s="1" t="s">
        <v>148</v>
      </c>
      <c r="K166" s="1">
        <v>1</v>
      </c>
      <c r="S166" s="1" t="s">
        <v>148</v>
      </c>
      <c r="T166" s="29"/>
      <c r="U166" s="29"/>
      <c r="V166" s="29"/>
      <c r="W166" s="29"/>
      <c r="X166" s="29"/>
      <c r="Y166" s="29"/>
      <c r="Z166" s="29"/>
      <c r="AA166" s="27"/>
      <c r="AB166" s="27"/>
      <c r="AC166" s="27"/>
      <c r="AD166" s="27"/>
      <c r="AE166" s="27"/>
      <c r="AF166" s="27"/>
      <c r="AG166" s="27"/>
      <c r="AH166" s="27"/>
      <c r="AI166" s="29" t="str">
        <f ca="1">IF(COUNTA(F166:AU166)=0,"",IF(COUNTA(F166:AU166)*100/$AI$17&lt;=5,"r",IF(COUNTA(F166:AU166)*100/$AI$17&lt;=10,"+",ROMAN(INT(5/$AI$17*(COUNTA(F166:AU166))-0.01)+1))))</f>
        <v>+</v>
      </c>
      <c r="AJ166" s="27"/>
      <c r="AK166" s="27"/>
      <c r="AL166" s="27"/>
      <c r="AM166" s="27"/>
      <c r="AN166" s="27"/>
      <c r="AO166" s="27"/>
      <c r="AP166" s="29"/>
      <c r="AQ166" s="29"/>
      <c r="AU166" s="27"/>
    </row>
    <row r="167" spans="1:47">
      <c r="A167" s="19">
        <v>122</v>
      </c>
      <c r="B167" s="82">
        <v>9326</v>
      </c>
      <c r="C167" s="33">
        <v>16913</v>
      </c>
      <c r="D167" s="81" t="s">
        <v>239</v>
      </c>
      <c r="E167" s="2" t="s">
        <v>238</v>
      </c>
      <c r="F167" s="2"/>
      <c r="G167" s="1" t="s">
        <v>149</v>
      </c>
      <c r="I167" s="1" t="s">
        <v>148</v>
      </c>
      <c r="T167" s="29"/>
      <c r="U167" s="29"/>
      <c r="V167" s="29"/>
      <c r="W167" s="29"/>
      <c r="X167" s="29"/>
      <c r="Y167" s="29"/>
      <c r="Z167" s="29"/>
      <c r="AA167" s="27"/>
      <c r="AB167" s="27"/>
      <c r="AC167" s="27"/>
      <c r="AD167" s="27"/>
      <c r="AE167" s="27"/>
      <c r="AF167" s="27"/>
      <c r="AG167" s="27"/>
      <c r="AH167" s="27"/>
      <c r="AI167" s="29" t="str">
        <f ca="1">IF(COUNTA(F167:AU167)=0,"",IF(COUNTA(F167:AU167)*100/$AI$17&lt;=5,"r",IF(COUNTA(F167:AU167)*100/$AI$17&lt;=10,"+",ROMAN(INT(5/$AI$17*(COUNTA(F167:AU167))-0.01)+1))))</f>
        <v>+</v>
      </c>
      <c r="AJ167" s="27"/>
      <c r="AK167" s="27"/>
      <c r="AL167" s="27"/>
      <c r="AM167" s="27"/>
      <c r="AN167" s="27"/>
      <c r="AO167" s="27"/>
      <c r="AP167" s="29"/>
      <c r="AQ167" s="29"/>
      <c r="AU167" s="2"/>
    </row>
    <row r="168" spans="1:47">
      <c r="A168" s="19">
        <v>123</v>
      </c>
      <c r="B168" s="82">
        <v>312</v>
      </c>
      <c r="C168" s="33">
        <v>68580</v>
      </c>
      <c r="D168" s="81" t="s">
        <v>237</v>
      </c>
      <c r="E168" s="27" t="s">
        <v>236</v>
      </c>
      <c r="F168" s="27"/>
      <c r="O168" s="1" t="s">
        <v>208</v>
      </c>
      <c r="T168" s="29"/>
      <c r="U168" s="29"/>
      <c r="V168" s="29"/>
      <c r="W168" s="29"/>
      <c r="X168" s="29"/>
      <c r="Y168" s="29"/>
      <c r="Z168" s="29"/>
      <c r="AA168" s="27"/>
      <c r="AB168" s="27"/>
      <c r="AC168" s="27"/>
      <c r="AD168" s="27"/>
      <c r="AE168" s="27"/>
      <c r="AF168" s="27"/>
      <c r="AG168" s="27"/>
      <c r="AH168" s="27"/>
      <c r="AI168" s="29" t="str">
        <f ca="1">IF(COUNTA(F168:AU168)=0,"",IF(COUNTA(F168:AU168)*100/$AI$17&lt;=5,"r",IF(COUNTA(F168:AU168)*100/$AI$17&lt;=10,"+",ROMAN(INT(5/$AI$17*(COUNTA(F168:AU168))-0.01)+1))))</f>
        <v>r</v>
      </c>
      <c r="AJ168" s="27"/>
      <c r="AK168" s="27"/>
      <c r="AL168" s="27"/>
      <c r="AM168" s="27"/>
      <c r="AN168" s="27"/>
      <c r="AO168" s="27"/>
      <c r="AP168" s="29"/>
      <c r="AQ168" s="29"/>
      <c r="AU168" s="27"/>
    </row>
    <row r="169" spans="1:47">
      <c r="A169" s="19">
        <v>124</v>
      </c>
      <c r="B169" s="82"/>
      <c r="C169" s="33"/>
      <c r="D169" s="83" t="s">
        <v>235</v>
      </c>
      <c r="E169" s="19"/>
      <c r="F169" s="19"/>
      <c r="T169" s="29"/>
      <c r="U169" s="29"/>
      <c r="V169" s="29"/>
      <c r="W169" s="29"/>
      <c r="X169" s="29"/>
      <c r="Y169" s="29"/>
      <c r="Z169" s="29"/>
      <c r="AA169" s="27"/>
      <c r="AB169" s="27"/>
      <c r="AC169" s="27"/>
      <c r="AD169" s="27"/>
      <c r="AE169" s="27"/>
      <c r="AF169" s="27"/>
      <c r="AG169" s="27"/>
      <c r="AH169" s="27"/>
      <c r="AI169" s="29" t="str">
        <f ca="1">IF(COUNTA(F169:AU169)=0,"",IF(COUNTA(F169:AU169)*100/$AI$17&lt;=5,"r",IF(COUNTA(F169:AU169)*100/$AI$17&lt;=10,"+",ROMAN(INT(5/$AI$17*(COUNTA(F169:AU169))-0.01)+1))))</f>
        <v/>
      </c>
      <c r="AJ169" s="27"/>
      <c r="AK169" s="27"/>
      <c r="AL169" s="27"/>
      <c r="AM169" s="27"/>
      <c r="AN169" s="27"/>
      <c r="AO169" s="27"/>
      <c r="AP169" s="29"/>
      <c r="AQ169" s="29"/>
      <c r="AU169" s="19"/>
    </row>
    <row r="170" spans="1:47">
      <c r="A170" s="19">
        <v>125</v>
      </c>
      <c r="B170" s="82">
        <v>10168</v>
      </c>
      <c r="C170" s="33">
        <v>28898</v>
      </c>
      <c r="D170" s="81" t="s">
        <v>234</v>
      </c>
      <c r="E170" s="27" t="s">
        <v>233</v>
      </c>
      <c r="F170" s="27"/>
      <c r="G170" s="1" t="s">
        <v>208</v>
      </c>
      <c r="L170" s="1" t="s">
        <v>208</v>
      </c>
      <c r="T170" s="29"/>
      <c r="U170" s="29"/>
      <c r="V170" s="29"/>
      <c r="W170" s="29"/>
      <c r="X170" s="29"/>
      <c r="Y170" s="29"/>
      <c r="Z170" s="29"/>
      <c r="AA170" s="27"/>
      <c r="AB170" s="27"/>
      <c r="AC170" s="27"/>
      <c r="AD170" s="27"/>
      <c r="AE170" s="27"/>
      <c r="AF170" s="27"/>
      <c r="AG170" s="27"/>
      <c r="AH170" s="27"/>
      <c r="AI170" s="29" t="str">
        <f ca="1">IF(COUNTA(F170:AU170)=0,"",IF(COUNTA(F170:AU170)*100/$AI$17&lt;=5,"r",IF(COUNTA(F170:AU170)*100/$AI$17&lt;=10,"+",ROMAN(INT(5/$AI$17*(COUNTA(F170:AU170))-0.01)+1))))</f>
        <v>+</v>
      </c>
      <c r="AJ170" s="27"/>
      <c r="AK170" s="27"/>
      <c r="AL170" s="27"/>
      <c r="AM170" s="27"/>
      <c r="AN170" s="27"/>
      <c r="AO170" s="27"/>
      <c r="AP170" s="29"/>
      <c r="AQ170" s="29"/>
      <c r="AU170" s="27"/>
    </row>
    <row r="171" spans="1:47">
      <c r="A171" s="19">
        <v>126</v>
      </c>
      <c r="B171" s="82">
        <v>9994</v>
      </c>
      <c r="C171" s="33">
        <v>26000</v>
      </c>
      <c r="D171" s="81" t="s">
        <v>232</v>
      </c>
      <c r="E171" s="2" t="s">
        <v>231</v>
      </c>
      <c r="F171" s="2"/>
      <c r="H171" s="1" t="s">
        <v>208</v>
      </c>
      <c r="K171" s="1" t="s">
        <v>208</v>
      </c>
      <c r="T171" s="29"/>
      <c r="U171" s="29"/>
      <c r="V171" s="29"/>
      <c r="W171" s="29"/>
      <c r="X171" s="29"/>
      <c r="Y171" s="29"/>
      <c r="Z171" s="29"/>
      <c r="AA171" s="27"/>
      <c r="AB171" s="27"/>
      <c r="AC171" s="27"/>
      <c r="AD171" s="27"/>
      <c r="AE171" s="27"/>
      <c r="AF171" s="27"/>
      <c r="AG171" s="27"/>
      <c r="AH171" s="27"/>
      <c r="AI171" s="29" t="str">
        <f ca="1">IF(COUNTA(F171:AU171)=0,"",IF(COUNTA(F171:AU171)*100/$AI$17&lt;=5,"r",IF(COUNTA(F171:AU171)*100/$AI$17&lt;=10,"+",ROMAN(INT(5/$AI$17*(COUNTA(F171:AU171))-0.01)+1))))</f>
        <v>+</v>
      </c>
      <c r="AJ171" s="27"/>
      <c r="AK171" s="27"/>
      <c r="AL171" s="27"/>
      <c r="AM171" s="27"/>
      <c r="AN171" s="27"/>
      <c r="AO171" s="27"/>
      <c r="AP171" s="29"/>
      <c r="AQ171" s="29"/>
      <c r="AU171" s="2"/>
    </row>
    <row r="172" spans="1:47">
      <c r="A172" s="19">
        <v>127</v>
      </c>
      <c r="B172" s="82">
        <v>3438</v>
      </c>
      <c r="C172" s="33">
        <v>30056</v>
      </c>
      <c r="D172" s="81" t="s">
        <v>230</v>
      </c>
      <c r="E172" s="27" t="s">
        <v>229</v>
      </c>
      <c r="F172" s="27"/>
      <c r="H172" s="1" t="s">
        <v>208</v>
      </c>
      <c r="M172" s="1" t="s">
        <v>208</v>
      </c>
      <c r="AI172" s="29" t="str">
        <f ca="1">IF(COUNTA(F172:AU172)=0,"",IF(COUNTA(F172:AU172)*100/$AI$17&lt;=5,"r",IF(COUNTA(F172:AU172)*100/$AI$17&lt;=10,"+",ROMAN(INT(5/$AI$17*(COUNTA(F172:AU172))-0.01)+1))))</f>
        <v>+</v>
      </c>
      <c r="AJ172" s="27"/>
      <c r="AU172" s="27"/>
    </row>
    <row r="173" spans="1:47">
      <c r="A173" s="19">
        <v>128</v>
      </c>
      <c r="B173" s="82">
        <v>9598</v>
      </c>
      <c r="C173" s="33">
        <v>19655</v>
      </c>
      <c r="D173" s="81" t="s">
        <v>228</v>
      </c>
      <c r="E173" s="27" t="s">
        <v>227</v>
      </c>
      <c r="F173" s="27"/>
      <c r="O173" s="1">
        <v>1</v>
      </c>
      <c r="S173" s="1">
        <v>1</v>
      </c>
      <c r="AI173" s="29" t="str">
        <f ca="1">IF(COUNTA(F173:AU173)=0,"",IF(COUNTA(F173:AU173)*100/$AI$17&lt;=5,"r",IF(COUNTA(F173:AU173)*100/$AI$17&lt;=10,"+",ROMAN(INT(5/$AI$17*(COUNTA(F173:AU173))-0.01)+1))))</f>
        <v>+</v>
      </c>
      <c r="AJ173" s="27"/>
      <c r="AU173" s="27"/>
    </row>
    <row r="174" spans="1:47">
      <c r="A174" s="19">
        <v>129</v>
      </c>
      <c r="B174" s="82">
        <v>1471</v>
      </c>
      <c r="C174" s="33">
        <v>3783</v>
      </c>
      <c r="D174" s="81" t="s">
        <v>224</v>
      </c>
      <c r="E174" s="2" t="s">
        <v>226</v>
      </c>
      <c r="F174" s="2"/>
      <c r="L174" s="1" t="s">
        <v>208</v>
      </c>
      <c r="O174" s="1" t="s">
        <v>208</v>
      </c>
      <c r="AI174" s="29" t="str">
        <f ca="1">IF(COUNTA(F174:AU174)=0,"",IF(COUNTA(F174:AU174)*100/$AI$17&lt;=5,"r",IF(COUNTA(F174:AU174)*100/$AI$17&lt;=10,"+",ROMAN(INT(5/$AI$17*(COUNTA(F174:AU174))-0.01)+1))))</f>
        <v>+</v>
      </c>
      <c r="AJ174" s="27"/>
      <c r="AU174" s="2"/>
    </row>
    <row r="175" spans="1:47">
      <c r="A175" s="19">
        <v>130</v>
      </c>
      <c r="B175" s="82">
        <v>3700</v>
      </c>
      <c r="C175" s="33">
        <v>67323</v>
      </c>
      <c r="D175" s="81" t="s">
        <v>224</v>
      </c>
      <c r="E175" s="27" t="s">
        <v>225</v>
      </c>
      <c r="F175" s="27"/>
      <c r="Q175" s="1" t="s">
        <v>208</v>
      </c>
      <c r="AI175" s="29" t="str">
        <f ca="1">IF(COUNTA(F175:AU175)=0,"",IF(COUNTA(F175:AU175)*100/$AI$17&lt;=5,"r",IF(COUNTA(F175:AU175)*100/$AI$17&lt;=10,"+",ROMAN(INT(5/$AI$17*(COUNTA(F175:AU175))-0.01)+1))))</f>
        <v>+</v>
      </c>
      <c r="AJ175" s="27"/>
      <c r="AT175" s="1" t="s">
        <v>208</v>
      </c>
      <c r="AU175" s="27"/>
    </row>
    <row r="176" spans="1:47">
      <c r="A176" s="19">
        <v>131</v>
      </c>
      <c r="B176" s="82">
        <v>2154</v>
      </c>
      <c r="C176" s="33">
        <v>48405</v>
      </c>
      <c r="D176" s="81" t="s">
        <v>224</v>
      </c>
      <c r="E176" s="27" t="s">
        <v>223</v>
      </c>
      <c r="F176" s="27"/>
      <c r="S176" s="1" t="s">
        <v>208</v>
      </c>
      <c r="AI176" s="29" t="str">
        <f ca="1">IF(COUNTA(F176:AU176)=0,"",IF(COUNTA(F176:AU176)*100/$AI$17&lt;=5,"r",IF(COUNTA(F176:AU176)*100/$AI$17&lt;=10,"+",ROMAN(INT(5/$AI$17*(COUNTA(F176:AU176))-0.01)+1))))</f>
        <v>r</v>
      </c>
      <c r="AJ176" s="27"/>
      <c r="AU176" s="27"/>
    </row>
    <row r="177" spans="1:47">
      <c r="A177" s="19">
        <v>132</v>
      </c>
      <c r="B177" s="82">
        <v>9986</v>
      </c>
      <c r="C177" s="33">
        <v>25865</v>
      </c>
      <c r="D177" s="81" t="s">
        <v>222</v>
      </c>
      <c r="E177" s="27" t="s">
        <v>221</v>
      </c>
      <c r="F177" s="27"/>
      <c r="L177" s="1" t="s">
        <v>208</v>
      </c>
      <c r="P177" s="1" t="s">
        <v>208</v>
      </c>
      <c r="AI177" s="29" t="str">
        <f ca="1">IF(COUNTA(F177:AU177)=0,"",IF(COUNTA(F177:AU177)*100/$AI$17&lt;=5,"r",IF(COUNTA(F177:AU177)*100/$AI$17&lt;=10,"+",ROMAN(INT(5/$AI$17*(COUNTA(F177:AU177))-0.01)+1))))</f>
        <v>+</v>
      </c>
      <c r="AJ177" s="27"/>
      <c r="AU177" s="27"/>
    </row>
    <row r="178" spans="1:47">
      <c r="A178" s="19">
        <v>133</v>
      </c>
      <c r="B178" s="82">
        <v>1994</v>
      </c>
      <c r="C178" s="33">
        <v>6309</v>
      </c>
      <c r="D178" s="81" t="s">
        <v>217</v>
      </c>
      <c r="E178" s="27" t="s">
        <v>220</v>
      </c>
      <c r="F178" s="27"/>
      <c r="H178" s="1" t="s">
        <v>148</v>
      </c>
      <c r="L178" s="1" t="s">
        <v>148</v>
      </c>
      <c r="S178" s="1" t="s">
        <v>148</v>
      </c>
      <c r="AI178" s="29" t="str">
        <f ca="1">IF(COUNTA(F178:AU178)=0,"",IF(COUNTA(F178:AU178)*100/$AI$17&lt;=5,"r",IF(COUNTA(F178:AU178)*100/$AI$17&lt;=10,"+",ROMAN(INT(5/$AI$17*(COUNTA(F178:AU178))-0.01)+1))))</f>
        <v>+</v>
      </c>
      <c r="AJ178" s="27"/>
      <c r="AU178" s="27"/>
    </row>
    <row r="179" spans="1:47">
      <c r="A179" s="19">
        <v>134</v>
      </c>
      <c r="B179" s="82">
        <v>12636</v>
      </c>
      <c r="C179" s="33">
        <v>41355</v>
      </c>
      <c r="D179" s="81" t="s">
        <v>217</v>
      </c>
      <c r="E179" s="27" t="s">
        <v>219</v>
      </c>
      <c r="F179" s="27"/>
      <c r="S179" s="1" t="s">
        <v>208</v>
      </c>
      <c r="AI179" s="29" t="str">
        <f ca="1">IF(COUNTA(F179:AU179)=0,"",IF(COUNTA(F179:AU179)*100/$AI$17&lt;=5,"r",IF(COUNTA(F179:AU179)*100/$AI$17&lt;=10,"+",ROMAN(INT(5/$AI$17*(COUNTA(F179:AU179))-0.01)+1))))</f>
        <v>r</v>
      </c>
      <c r="AJ179" s="27"/>
      <c r="AU179" s="27"/>
    </row>
    <row r="180" spans="1:47">
      <c r="A180" s="19">
        <v>135</v>
      </c>
      <c r="B180" s="82">
        <v>3398</v>
      </c>
      <c r="C180" s="33">
        <v>25076</v>
      </c>
      <c r="D180" s="81" t="s">
        <v>217</v>
      </c>
      <c r="E180" s="27" t="s">
        <v>218</v>
      </c>
      <c r="F180" s="27"/>
      <c r="G180" s="1" t="s">
        <v>208</v>
      </c>
      <c r="AI180" s="29" t="str">
        <f ca="1">IF(COUNTA(F180:AU180)=0,"",IF(COUNTA(F180:AU180)*100/$AI$17&lt;=5,"r",IF(COUNTA(F180:AU180)*100/$AI$17&lt;=10,"+",ROMAN(INT(5/$AI$17*(COUNTA(F180:AU180))-0.01)+1))))</f>
        <v>r</v>
      </c>
      <c r="AJ180" s="27"/>
      <c r="AU180" s="27"/>
    </row>
    <row r="181" spans="1:47">
      <c r="A181" s="19">
        <v>136</v>
      </c>
      <c r="B181" s="82">
        <v>3419</v>
      </c>
      <c r="C181" s="33">
        <v>29935</v>
      </c>
      <c r="D181" s="81" t="s">
        <v>217</v>
      </c>
      <c r="E181" s="27" t="s">
        <v>216</v>
      </c>
      <c r="F181" s="27"/>
      <c r="AI181" s="29" t="str">
        <f ca="1">IF(COUNTA(F181:AU181)=0,"",IF(COUNTA(F181:AU181)*100/$AI$17&lt;=5,"r",IF(COUNTA(F181:AU181)*100/$AI$17&lt;=10,"+",ROMAN(INT(5/$AI$17*(COUNTA(F181:AU181))-0.01)+1))))</f>
        <v>r</v>
      </c>
      <c r="AJ181" s="27"/>
      <c r="AS181" s="1" t="s">
        <v>208</v>
      </c>
      <c r="AU181" s="27"/>
    </row>
    <row r="182" spans="1:47">
      <c r="A182" s="19">
        <v>137</v>
      </c>
      <c r="B182" s="82">
        <v>2314</v>
      </c>
      <c r="C182" s="33">
        <v>8425</v>
      </c>
      <c r="D182" s="81" t="s">
        <v>214</v>
      </c>
      <c r="E182" s="27" t="s">
        <v>215</v>
      </c>
      <c r="F182" s="27"/>
      <c r="G182" s="1" t="s">
        <v>208</v>
      </c>
      <c r="I182" s="1" t="s">
        <v>208</v>
      </c>
      <c r="AI182" s="29" t="str">
        <f ca="1">IF(COUNTA(F182:AU182)=0,"",IF(COUNTA(F182:AU182)*100/$AI$17&lt;=5,"r",IF(COUNTA(F182:AU182)*100/$AI$17&lt;=10,"+",ROMAN(INT(5/$AI$17*(COUNTA(F182:AU182))-0.01)+1))))</f>
        <v>+</v>
      </c>
      <c r="AJ182" s="27"/>
      <c r="AU182" s="27"/>
    </row>
    <row r="183" spans="1:47">
      <c r="A183" s="19">
        <v>138</v>
      </c>
      <c r="B183" s="82">
        <v>4236</v>
      </c>
      <c r="C183" s="33">
        <v>48340</v>
      </c>
      <c r="D183" s="81" t="s">
        <v>214</v>
      </c>
      <c r="E183" s="27" t="s">
        <v>213</v>
      </c>
      <c r="F183" s="27"/>
      <c r="H183" s="1" t="s">
        <v>208</v>
      </c>
      <c r="AI183" s="29" t="str">
        <f ca="1">IF(COUNTA(F183:AU183)=0,"",IF(COUNTA(F183:AU183)*100/$AI$17&lt;=5,"r",IF(COUNTA(F183:AU183)*100/$AI$17&lt;=10,"+",ROMAN(INT(5/$AI$17*(COUNTA(F183:AU183))-0.01)+1))))</f>
        <v>r</v>
      </c>
      <c r="AJ183" s="27"/>
      <c r="AU183" s="27"/>
    </row>
    <row r="184" spans="1:47">
      <c r="A184" s="19">
        <v>139</v>
      </c>
      <c r="B184" s="82">
        <v>12528</v>
      </c>
      <c r="C184" s="33">
        <v>39407</v>
      </c>
      <c r="D184" s="81" t="s">
        <v>7</v>
      </c>
      <c r="E184" s="27" t="s">
        <v>115</v>
      </c>
      <c r="F184" s="27"/>
      <c r="P184" s="1" t="s">
        <v>208</v>
      </c>
      <c r="U184" s="1" t="s">
        <v>149</v>
      </c>
      <c r="V184" s="1" t="s">
        <v>148</v>
      </c>
      <c r="W184" s="1" t="s">
        <v>148</v>
      </c>
      <c r="Y184" s="1" t="s">
        <v>149</v>
      </c>
      <c r="AA184" s="1"/>
      <c r="AB184" s="19" t="s">
        <v>149</v>
      </c>
      <c r="AC184" s="1"/>
      <c r="AD184" s="1"/>
      <c r="AE184" s="1"/>
      <c r="AF184" s="1"/>
      <c r="AG184" s="1"/>
      <c r="AH184" s="1"/>
      <c r="AI184" s="29" t="str">
        <f ca="1">IF(COUNTA(F184:AU184)=0,"",IF(COUNTA(F184:AU184)*100/$AI$17&lt;=5,"r",IF(COUNTA(F184:AU184)*100/$AI$17&lt;=10,"+",ROMAN(INT(5/$AI$17*(COUNTA(F184:AU184))-0.01)+1))))</f>
        <v>II</v>
      </c>
      <c r="AJ184" s="29"/>
      <c r="AK184" s="1"/>
      <c r="AL184" s="1"/>
      <c r="AM184" s="1"/>
      <c r="AN184" s="1"/>
      <c r="AO184" s="1"/>
      <c r="AQ184" s="1" t="s">
        <v>149</v>
      </c>
      <c r="AR184" s="1">
        <v>1</v>
      </c>
      <c r="AU184" s="27"/>
    </row>
    <row r="185" spans="1:47">
      <c r="A185" s="19">
        <v>140</v>
      </c>
      <c r="D185" s="83" t="s">
        <v>212</v>
      </c>
      <c r="AI185" s="29" t="str">
        <f ca="1">IF(COUNTA(F185:AU185)=0,"",IF(COUNTA(F185:AU185)*100/$AI$17&lt;=5,"r",IF(COUNTA(F185:AU185)*100/$AI$17&lt;=10,"+",ROMAN(INT(5/$AI$17*(COUNTA(F185:AU185))-0.01)+1))))</f>
        <v/>
      </c>
      <c r="AJ185" s="27"/>
    </row>
    <row r="186" spans="1:47">
      <c r="A186" s="19">
        <v>141</v>
      </c>
      <c r="B186" s="82"/>
      <c r="C186" s="33"/>
      <c r="D186" s="81" t="s">
        <v>210</v>
      </c>
      <c r="E186" s="19" t="s">
        <v>211</v>
      </c>
      <c r="F186" s="19"/>
      <c r="P186" s="1" t="s">
        <v>208</v>
      </c>
      <c r="AI186" s="29" t="str">
        <f ca="1">IF(COUNTA(F186:AU186)=0,"",IF(COUNTA(F186:AU186)*100/$AI$17&lt;=5,"r",IF(COUNTA(F186:AU186)*100/$AI$17&lt;=10,"+",ROMAN(INT(5/$AI$17*(COUNTA(F186:AU186))-0.01)+1))))</f>
        <v>r</v>
      </c>
      <c r="AJ186" s="27"/>
      <c r="AU186" s="19"/>
    </row>
    <row r="187" spans="1:47">
      <c r="A187" s="19">
        <v>142</v>
      </c>
      <c r="B187" s="82"/>
      <c r="C187" s="33"/>
      <c r="D187" s="81" t="s">
        <v>210</v>
      </c>
      <c r="E187" s="19" t="s">
        <v>209</v>
      </c>
      <c r="F187" s="19"/>
      <c r="P187" s="1" t="s">
        <v>208</v>
      </c>
      <c r="AI187" s="29" t="str">
        <f ca="1">IF(COUNTA(F187:AU187)=0,"",IF(COUNTA(F187:AU187)*100/$AI$17&lt;=5,"r",IF(COUNTA(F187:AU187)*100/$AI$17&lt;=10,"+",ROMAN(INT(5/$AI$17*(COUNTA(F187:AU187))-0.01)+1))))</f>
        <v>r</v>
      </c>
      <c r="AJ187" s="27"/>
      <c r="AU187" s="19"/>
    </row>
    <row r="190" spans="1:47">
      <c r="B190" s="80" t="s">
        <v>207</v>
      </c>
      <c r="C190" s="1"/>
      <c r="D190" s="1"/>
      <c r="E190" s="1"/>
      <c r="F190" s="1"/>
      <c r="V190" s="19"/>
      <c r="W190" s="19"/>
      <c r="X190" s="19"/>
      <c r="Y190" s="19"/>
      <c r="Z190" s="19"/>
      <c r="AU190" s="1"/>
    </row>
    <row r="191" spans="1:47">
      <c r="B191" s="80" t="s">
        <v>206</v>
      </c>
      <c r="C191" s="1"/>
      <c r="D191" s="1"/>
      <c r="E191" s="1"/>
      <c r="F191" s="1"/>
      <c r="V191" s="19"/>
      <c r="W191" s="19"/>
      <c r="X191" s="19"/>
      <c r="Y191" s="19"/>
      <c r="Z191" s="19"/>
      <c r="AU191" s="1"/>
    </row>
    <row r="192" spans="1:47">
      <c r="B192" s="80" t="s">
        <v>205</v>
      </c>
      <c r="C192" s="1"/>
      <c r="D192" s="1"/>
      <c r="E192" s="1"/>
      <c r="F192" s="1"/>
      <c r="V192" s="19"/>
      <c r="W192" s="19"/>
      <c r="X192" s="19"/>
      <c r="Y192" s="19"/>
      <c r="Z192" s="19"/>
      <c r="AU192" s="1"/>
    </row>
    <row r="193" spans="2:47">
      <c r="B193" s="80" t="s">
        <v>204</v>
      </c>
      <c r="C193" s="1"/>
      <c r="D193" s="1"/>
      <c r="E193" s="1"/>
      <c r="F193" s="1"/>
      <c r="V193" s="19"/>
      <c r="W193" s="19"/>
      <c r="X193" s="19"/>
      <c r="Y193" s="19"/>
      <c r="Z193" s="19"/>
      <c r="AU193" s="1"/>
    </row>
    <row r="194" spans="2:47">
      <c r="B194" s="80" t="s">
        <v>203</v>
      </c>
      <c r="C194" s="1"/>
      <c r="D194" s="1"/>
      <c r="E194" s="1"/>
      <c r="F194" s="1"/>
      <c r="V194" s="19"/>
      <c r="W194" s="19"/>
      <c r="X194" s="19"/>
      <c r="Y194" s="19"/>
      <c r="Z194" s="19"/>
      <c r="AU194" s="1"/>
    </row>
    <row r="195" spans="2:47">
      <c r="B195" s="80" t="s">
        <v>202</v>
      </c>
      <c r="C195" s="1"/>
      <c r="D195" s="1"/>
      <c r="E195" s="1"/>
      <c r="F195" s="1"/>
      <c r="V195" s="19"/>
      <c r="W195" s="19"/>
      <c r="X195" s="19"/>
      <c r="Y195" s="19"/>
      <c r="Z195" s="19"/>
      <c r="AU195" s="1"/>
    </row>
    <row r="196" spans="2:47">
      <c r="B196" s="80" t="s">
        <v>201</v>
      </c>
      <c r="C196" s="1"/>
      <c r="D196" s="1"/>
      <c r="E196" s="1"/>
      <c r="F196" s="1"/>
      <c r="V196" s="19"/>
      <c r="W196" s="19"/>
      <c r="X196" s="19"/>
      <c r="Y196" s="19"/>
      <c r="Z196" s="19"/>
      <c r="AU196" s="1"/>
    </row>
    <row r="197" spans="2:47">
      <c r="B197" s="80" t="s">
        <v>200</v>
      </c>
      <c r="C197" s="1"/>
      <c r="D197" s="1"/>
      <c r="E197" s="1"/>
      <c r="F197" s="1"/>
      <c r="V197" s="19"/>
      <c r="W197" s="19"/>
      <c r="X197" s="19"/>
      <c r="Y197" s="19"/>
      <c r="Z197" s="19"/>
      <c r="AU197" s="1"/>
    </row>
    <row r="198" spans="2:47">
      <c r="B198" s="80" t="s">
        <v>199</v>
      </c>
      <c r="C198" s="1"/>
      <c r="D198" s="1"/>
      <c r="E198" s="1"/>
      <c r="F198" s="1"/>
      <c r="V198" s="19"/>
      <c r="W198" s="19"/>
      <c r="X198" s="19"/>
      <c r="Y198" s="19"/>
      <c r="Z198" s="19"/>
      <c r="AU198" s="1"/>
    </row>
    <row r="199" spans="2:47">
      <c r="B199" s="80" t="s">
        <v>198</v>
      </c>
      <c r="C199" s="1"/>
      <c r="D199" s="1"/>
      <c r="E199" s="1"/>
      <c r="F199" s="1"/>
      <c r="V199" s="19"/>
      <c r="W199" s="19"/>
      <c r="X199" s="19"/>
      <c r="Y199" s="19"/>
      <c r="Z199" s="19"/>
      <c r="AU199" s="1"/>
    </row>
    <row r="200" spans="2:47">
      <c r="B200" s="80" t="s">
        <v>197</v>
      </c>
      <c r="C200" s="1"/>
      <c r="D200" s="1"/>
      <c r="E200" s="1"/>
      <c r="F200" s="1"/>
      <c r="V200" s="19"/>
      <c r="W200" s="19"/>
      <c r="X200" s="19"/>
      <c r="Y200" s="19"/>
      <c r="Z200" s="19"/>
      <c r="AU200" s="1"/>
    </row>
    <row r="201" spans="2:47">
      <c r="B201" s="80" t="s">
        <v>196</v>
      </c>
      <c r="C201" s="1"/>
      <c r="D201" s="1"/>
      <c r="E201" s="1"/>
      <c r="F201" s="1"/>
      <c r="V201" s="19"/>
      <c r="W201" s="19"/>
      <c r="X201" s="19"/>
      <c r="Y201" s="19"/>
      <c r="Z201" s="19"/>
      <c r="AU201" s="1"/>
    </row>
    <row r="202" spans="2:47">
      <c r="B202" s="80" t="s">
        <v>195</v>
      </c>
      <c r="C202" s="1"/>
      <c r="D202" s="1"/>
      <c r="E202" s="1"/>
      <c r="F202" s="1"/>
      <c r="V202" s="19"/>
      <c r="W202" s="19"/>
      <c r="X202" s="19"/>
      <c r="Y202" s="19"/>
      <c r="Z202" s="19"/>
      <c r="AU202" s="1"/>
    </row>
    <row r="203" spans="2:47">
      <c r="B203" s="80" t="s">
        <v>194</v>
      </c>
      <c r="C203" s="1"/>
      <c r="D203" s="1"/>
      <c r="E203" s="1"/>
      <c r="F203" s="1"/>
      <c r="V203" s="19"/>
      <c r="W203" s="19"/>
      <c r="X203" s="19"/>
      <c r="Y203" s="19"/>
      <c r="Z203" s="19"/>
      <c r="AU203" s="1"/>
    </row>
    <row r="204" spans="2:47">
      <c r="B204" s="80" t="s">
        <v>193</v>
      </c>
      <c r="C204" s="1"/>
      <c r="D204" s="1"/>
      <c r="E204" s="1"/>
      <c r="F204" s="1"/>
      <c r="V204" s="19"/>
      <c r="W204" s="19"/>
      <c r="X204" s="19"/>
      <c r="Y204" s="19"/>
      <c r="Z204" s="19"/>
      <c r="AU20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Original</vt:lpstr>
      <vt:lpstr>modifié EH</vt:lpstr>
      <vt:lpstr>modifié PJ</vt:lpstr>
      <vt:lpstr>modifié EH (2)</vt:lpstr>
      <vt:lpstr>DacaPihi vs. PihiCavu</vt:lpstr>
    </vt:vector>
  </TitlesOfParts>
  <Company>-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STALLEGGER</dc:creator>
  <cp:lastModifiedBy>Emilien Henry</cp:lastModifiedBy>
  <cp:lastPrinted>2012-11-23T20:00:48Z</cp:lastPrinted>
  <dcterms:created xsi:type="dcterms:W3CDTF">2001-04-11T07:42:28Z</dcterms:created>
  <dcterms:modified xsi:type="dcterms:W3CDTF">2013-03-05T20:29:24Z</dcterms:modified>
</cp:coreProperties>
</file>